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sheetId="1" r:id="rId4"/>
    <sheet state="visible" name="Job Log" sheetId="2" r:id="rId5"/>
    <sheet state="visible" name="Submit a Change Order" sheetId="3" r:id="rId6"/>
    <sheet state="visible" name="Weekly Checklist" sheetId="4" r:id="rId7"/>
    <sheet state="visible" name="Change Order Log" sheetId="5" r:id="rId8"/>
  </sheets>
  <definedNames/>
  <calcPr/>
  <extLst>
    <ext uri="GoogleSheetsCustomDataVersion2">
      <go:sheetsCustomData xmlns:go="http://customooxmlschemas.google.com/" r:id="rId9" roundtripDataChecksum="hi1Yc86gCefTe22dZ9fOcJZsTG6FDfCJnY8j3hUmyfo="/>
    </ext>
  </extLst>
</workbook>
</file>

<file path=xl/sharedStrings.xml><?xml version="1.0" encoding="utf-8"?>
<sst xmlns="http://schemas.openxmlformats.org/spreadsheetml/2006/main" count="211" uniqueCount="179">
  <si>
    <t>PLUMBLINE — Job Tracker Lite</t>
  </si>
  <si>
    <t>Know what every job is making — before the invoice goes out.</t>
  </si>
  <si>
    <t>HOW IT WORKS</t>
  </si>
  <si>
    <t xml:space="preserve">  1. Go to the Job Log tab</t>
  </si>
  <si>
    <t>Enter one row per job. Use the dropdown to set status. Update costs as the job progresses.</t>
  </si>
  <si>
    <t xml:space="preserve">  2. Track extras immediately</t>
  </si>
  <si>
    <t>Any time a customer asks for something extra, log it the same day in the Extras column. Get a client acknowledgment.</t>
  </si>
  <si>
    <t xml:space="preserve">  3. Check Extras Billed</t>
  </si>
  <si>
    <t>Before any invoice goes out, confirm Extras Billed = Yes. If it says No, there's money you haven't collected.</t>
  </si>
  <si>
    <t xml:space="preserve">  4. Review margin weekly</t>
  </si>
  <si>
    <t>The Gross Margin % column is calculated automatically. Any job below 10% needs attention now, not at closeout.</t>
  </si>
  <si>
    <t xml:space="preserve">  5. Run the Weekly Checklist</t>
  </si>
  <si>
    <t>Use the Checklist tab every Friday. Five minutes. Catches problems before they become expensive.</t>
  </si>
  <si>
    <t>MARGIN GUIDE</t>
  </si>
  <si>
    <t>Gross Margin %</t>
  </si>
  <si>
    <t>What It Means</t>
  </si>
  <si>
    <t>What to Do</t>
  </si>
  <si>
    <t>Below 10%</t>
  </si>
  <si>
    <t>Danger zone</t>
  </si>
  <si>
    <t>Labour overrun or unbilled extras. Stop and investigate before invoicing.</t>
  </si>
  <si>
    <t>10% – 15%</t>
  </si>
  <si>
    <t>Tight</t>
  </si>
  <si>
    <t>Check materials against receipts. Any extras not on the invoice?</t>
  </si>
  <si>
    <t>15% – 25%</t>
  </si>
  <si>
    <t>Healthy</t>
  </si>
  <si>
    <t>Good. Keep updating costs as the job progresses.</t>
  </si>
  <si>
    <t>Above 25%</t>
  </si>
  <si>
    <t>Strong</t>
  </si>
  <si>
    <t>Verify costs are fully captured before closing. Don't leave money on the table.</t>
  </si>
  <si>
    <t xml:space="preserve">  ⚑  The three numbers that matter: Revised Contract Value (original + extras) — Total Cost (labour + materials + subs) — Gross Margin (what you made).</t>
  </si>
  <si>
    <t xml:space="preserve">  ✓  plumbline.work — Book a free Operational Audit to find out exactly which gaps are costing your business the most.</t>
  </si>
  <si>
    <t>→  Use the tabs at the bottom: Job Log  |  Weekly Checklist  |  Change Order Log</t>
  </si>
  <si>
    <t>CHANGE ORDER WORKFLOW</t>
  </si>
  <si>
    <t xml:space="preserve">  1</t>
  </si>
  <si>
    <t>CREW</t>
  </si>
  <si>
    <t>Client asks for something extra or changes scope</t>
  </si>
  <si>
    <t>On site — the moment it happens</t>
  </si>
  <si>
    <t xml:space="preserve">  2</t>
  </si>
  <si>
    <t>Fill in a row on the "Submit a Change Order" tab</t>
  </si>
  <si>
    <t>Job #, description, rough estimate</t>
  </si>
  <si>
    <t xml:space="preserve">  3</t>
  </si>
  <si>
    <t>Click the email link — pre-written email opens</t>
  </si>
  <si>
    <t>Hit Send. Takes 30 seconds.</t>
  </si>
  <si>
    <t xml:space="preserve">  4</t>
  </si>
  <si>
    <t>OFFICE</t>
  </si>
  <si>
    <t>Office receives email, reviews scope and sets a price</t>
  </si>
  <si>
    <t>Add to Change Order Log</t>
  </si>
  <si>
    <t xml:space="preserve">  5</t>
  </si>
  <si>
    <t>Office contacts client for acknowledgment</t>
  </si>
  <si>
    <t>Email, text, or signed document</t>
  </si>
  <si>
    <t xml:space="preserve">  6</t>
  </si>
  <si>
    <t>Office sets Authorization Status = Approved — Proceed</t>
  </si>
  <si>
    <t>Updates Change Order Log</t>
  </si>
  <si>
    <t xml:space="preserve">  7</t>
  </si>
  <si>
    <t>Crew receives authorization — work begins</t>
  </si>
  <si>
    <t>Office calls or texts to confirm</t>
  </si>
  <si>
    <t xml:space="preserve">  8</t>
  </si>
  <si>
    <t>Extra is added to the job invoice at closeout</t>
  </si>
  <si>
    <t>Extras Billed = Yes</t>
  </si>
  <si>
    <t xml:space="preserve">  ✦  This workflow works well for one site with a foreman who has a laptop. On multiple sites, the crew submits from their phones and the office authorizes in a portal — no emails needed. That's what the full Plumbline Job Cost Tracker does. plumbline.work</t>
  </si>
  <si>
    <t>JOB LOG</t>
  </si>
  <si>
    <t>One row per job · Update costs weekly · Review Extras Billed before every invoice · Gross Margin % auto-calculated</t>
  </si>
  <si>
    <t>Job #</t>
  </si>
  <si>
    <t>Client / Project Name</t>
  </si>
  <si>
    <t>Job Type</t>
  </si>
  <si>
    <t>Contract Value</t>
  </si>
  <si>
    <t>Extras Added</t>
  </si>
  <si>
    <t>Revised Value</t>
  </si>
  <si>
    <t>Labour Cost</t>
  </si>
  <si>
    <t>Materials Cost</t>
  </si>
  <si>
    <t>Sub Cost</t>
  </si>
  <si>
    <t>Total Cost</t>
  </si>
  <si>
    <t>Gross Margin $</t>
  </si>
  <si>
    <t>Margin %</t>
  </si>
  <si>
    <t>Extras Billed?</t>
  </si>
  <si>
    <t>Status</t>
  </si>
  <si>
    <t>JOB-001</t>
  </si>
  <si>
    <t>Rideau Rd Renovation</t>
  </si>
  <si>
    <t>Residential</t>
  </si>
  <si>
    <t>No</t>
  </si>
  <si>
    <t>Active</t>
  </si>
  <si>
    <t>JOB-002</t>
  </si>
  <si>
    <t>Barrhaven Commercial Fitout</t>
  </si>
  <si>
    <t>Commercial</t>
  </si>
  <si>
    <t>JOB-003</t>
  </si>
  <si>
    <t>Orleans Garage Addition</t>
  </si>
  <si>
    <t>N/A</t>
  </si>
  <si>
    <t>TOTALS</t>
  </si>
  <si>
    <t>Blue cells = your inputs.  Black cells = calculated automatically.  Red Margin % = below 10% — investigate immediately.  Red Extras Billed = money not yet collected.</t>
  </si>
  <si>
    <t>SUBMIT A CHANGE ORDER  —  Crew Form</t>
  </si>
  <si>
    <t>Fill in one row per change request. When done, click the email address in column H to send it to the office for approval. Do not start the work until you receive authorization.</t>
  </si>
  <si>
    <t>HOW THIS WORKS:
1. Client asks for something extra or changes their mind about scope.
2. Fill in one row below — Job #, what they asked for, rough hours and materials.
3. Click the email address in column H. It opens a pre-written email to the office. Hit Send.
4. Wait for authorization before starting the extra work.
5. The office will confirm with the client and let you know when you're clear to proceed.</t>
  </si>
  <si>
    <t xml:space="preserve">  ⚑  Do not start extra work without authorization. If the client disputes it later, there is no record to protect you or the company.</t>
  </si>
  <si>
    <t>Client / Site Name</t>
  </si>
  <si>
    <t>What Did the Client Ask For?</t>
  </si>
  <si>
    <t>Est. Extra Hours</t>
  </si>
  <si>
    <t>Est. Extra Materials $</t>
  </si>
  <si>
    <t>Your Name</t>
  </si>
  <si>
    <t>Click to Email the Office →</t>
  </si>
  <si>
    <t>Office Email (set once):</t>
  </si>
  <si>
    <t>hello@plumbline.work</t>
  </si>
  <si>
    <t>← Replace this with your actual office email address. Do this once before sharing with your crew.</t>
  </si>
  <si>
    <t>Rideau Rd Reno</t>
  </si>
  <si>
    <t>Owner wants pot lights added in living room — not in scope</t>
  </si>
  <si>
    <t>4</t>
  </si>
  <si>
    <t>180</t>
  </si>
  <si>
    <t>Barrhaven Fitout</t>
  </si>
  <si>
    <t>GC changed door swing on rm 4 — need to reframe opening</t>
  </si>
  <si>
    <t>6</t>
  </si>
  <si>
    <t>0</t>
  </si>
  <si>
    <t>Blue cells = fill these in.  Column H = click to open a pre-written email to the office.  Do not start extra work until you receive authorization.</t>
  </si>
  <si>
    <t xml:space="preserve">  ✦  Running multiple sites? The full Plumbline Job Cost Tracker lets your crew submit change orders from their phone. The office reviews and authorizes in the portal. The crew gets notified when they're clear to proceed — no emails, no calls. plumbline.work</t>
  </si>
  <si>
    <t>WEEKLY REVIEW CHECKLIST</t>
  </si>
  <si>
    <t>Run every Friday before the week closes. Five minutes. Catches problems before they get expensive.</t>
  </si>
  <si>
    <t>Week ending:</t>
  </si>
  <si>
    <t xml:space="preserve">  JOB LOG</t>
  </si>
  <si>
    <t>Every active job has a row in the Job Log tab</t>
  </si>
  <si>
    <t>Add any jobs started this week</t>
  </si>
  <si>
    <t>Labour costs updated against actual hours worked this week</t>
  </si>
  <si>
    <t>Enter in H column</t>
  </si>
  <si>
    <t>Materials receipts reconciled — costs entered</t>
  </si>
  <si>
    <t>Enter in I column</t>
  </si>
  <si>
    <t>Subcontractor invoices received and matched to J column</t>
  </si>
  <si>
    <t xml:space="preserve">  EXTRAS &amp; CHANGE ORDERS</t>
  </si>
  <si>
    <t>Any extras that came up this week are logged with a dollar value</t>
  </si>
  <si>
    <t>Enter in F column same day</t>
  </si>
  <si>
    <t>All extras from this week have client acknowledgment on file</t>
  </si>
  <si>
    <t>Email, text, or signed doc</t>
  </si>
  <si>
    <t>All Extras Billed = No rows reviewed — bill them or document why not</t>
  </si>
  <si>
    <t>Check N column — red = action needed</t>
  </si>
  <si>
    <t xml:space="preserve">  FINANCIAL HEALTH</t>
  </si>
  <si>
    <t>Gross Margin % reviewed on all active jobs</t>
  </si>
  <si>
    <t>Check M column — red = below 10%</t>
  </si>
  <si>
    <t>Any job below 10% margin — root cause identified</t>
  </si>
  <si>
    <t>Labour overrun? Unbilled extras?</t>
  </si>
  <si>
    <t>Any job nearing closeout — closeout checklist initiated</t>
  </si>
  <si>
    <t>See Closeout Checklist download</t>
  </si>
  <si>
    <t xml:space="preserve">  UPCOMING</t>
  </si>
  <si>
    <t>Jobs closing next week identified — invoices prepared</t>
  </si>
  <si>
    <t>Any client acknowledgments still outstanding — followed up</t>
  </si>
  <si>
    <t>WSIB clearance current for any subs active this week</t>
  </si>
  <si>
    <t>CHANGE ORDER LOG</t>
  </si>
  <si>
    <t>Log every extra before the work starts · Authorization Status must be Approved before crew proceeds · Acknowledged = client has agreed to pay</t>
  </si>
  <si>
    <t>CO #</t>
  </si>
  <si>
    <t>Client</t>
  </si>
  <si>
    <t>Date</t>
  </si>
  <si>
    <t>Value</t>
  </si>
  <si>
    <t>Acknowledged?</t>
  </si>
  <si>
    <t>Method</t>
  </si>
  <si>
    <t>Description / Notes</t>
  </si>
  <si>
    <t>Submitted By</t>
  </si>
  <si>
    <t>Authorization Status</t>
  </si>
  <si>
    <t>Authorized By</t>
  </si>
  <si>
    <t>Office Notes</t>
  </si>
  <si>
    <t>Reply to Crew →</t>
  </si>
  <si>
    <t>CO-001</t>
  </si>
  <si>
    <t>2026-03-15</t>
  </si>
  <si>
    <t>Not Yet</t>
  </si>
  <si>
    <t>Owner requested additional electrical outlet at kitchen island. Not in original scope.</t>
  </si>
  <si>
    <t>Mike T.</t>
  </si>
  <si>
    <t>Pending Review</t>
  </si>
  <si>
    <t>Needs pricing — confirm with client before authorizing</t>
  </si>
  <si>
    <t>CO-002</t>
  </si>
  <si>
    <t>2026-03-22</t>
  </si>
  <si>
    <t>Yes</t>
  </si>
  <si>
    <t>Text</t>
  </si>
  <si>
    <t>Paint colour change — premium product upcharge.</t>
  </si>
  <si>
    <t>Dave R.</t>
  </si>
  <si>
    <t>Approved — Proceed</t>
  </si>
  <si>
    <t>J. Charron</t>
  </si>
  <si>
    <t>Client confirmed via email 2026-03-11</t>
  </si>
  <si>
    <t>CO-003</t>
  </si>
  <si>
    <t>2026-03-10</t>
  </si>
  <si>
    <t>GC redesign required washroom rough-in moved 4 ft — additional framing and plumbing.</t>
  </si>
  <si>
    <t>CO-004</t>
  </si>
  <si>
    <t>2026-03-18</t>
  </si>
  <si>
    <t>Added emergency lighting per building inspector. Client verbally approved, not yet in writing.</t>
  </si>
  <si>
    <t>Confirm regulatory requirement with inspector first</t>
  </si>
  <si>
    <t>Unacknowledged (No):</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</si>
</sst>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0;($#,##0);-"/>
    <numFmt numFmtId="165" formatCode="0.0%;(0.0%);-"/>
    <numFmt numFmtId="166" formatCode="0.0"/>
    <numFmt numFmtId="167" formatCode="YYYY-MM-DD"/>
  </numFmts>
  <fonts count="32">
    <font>
      <sz val="11.0"/>
      <color theme="1"/>
      <name val="Calibri"/>
      <scheme val="minor"/>
    </font>
    <font>
      <sz val="11.0"/>
      <color theme="1"/>
      <name val="Calibri"/>
    </font>
    <font>
      <b/>
      <sz val="22.0"/>
      <color rgb="FFFFFFFF"/>
      <name val="Calibri"/>
    </font>
    <font/>
    <font>
      <i/>
      <sz val="13.0"/>
      <color rgb="FF1A2332"/>
      <name val="Calibri"/>
    </font>
    <font>
      <b/>
      <sz val="10.0"/>
      <color rgb="FFE8600A"/>
      <name val="Calibri"/>
    </font>
    <font>
      <b/>
      <sz val="11.0"/>
      <color rgb="FF1A2332"/>
      <name val="Calibri"/>
    </font>
    <font>
      <sz val="10.0"/>
      <color rgb="FF0D0D0D"/>
      <name val="Calibri"/>
    </font>
    <font>
      <b/>
      <sz val="10.0"/>
      <color rgb="FFFFFFFF"/>
      <name val="Calibri"/>
    </font>
    <font>
      <b/>
      <sz val="10.0"/>
      <color rgb="FFB91C1C"/>
      <name val="Calibri"/>
    </font>
    <font>
      <b/>
      <sz val="10.0"/>
      <color rgb="FF92400E"/>
      <name val="Calibri"/>
    </font>
    <font>
      <b/>
      <sz val="10.0"/>
      <color rgb="FF166534"/>
      <name val="Calibri"/>
    </font>
    <font>
      <i/>
      <sz val="10.0"/>
      <color rgb="FF92400E"/>
      <name val="Calibri"/>
    </font>
    <font>
      <i/>
      <sz val="10.0"/>
      <color rgb="FF6B7280"/>
      <name val="Calibri"/>
    </font>
    <font>
      <b/>
      <sz val="9.0"/>
      <color rgb="FFE8600A"/>
      <name val="Calibri"/>
    </font>
    <font>
      <i/>
      <sz val="9.0"/>
      <color rgb="FF6B7280"/>
      <name val="Calibri"/>
    </font>
    <font>
      <b/>
      <sz val="9.0"/>
      <color rgb="FF1A2332"/>
      <name val="Calibri"/>
    </font>
    <font>
      <sz val="9.0"/>
      <color rgb="FFE8600A"/>
      <name val="Calibri"/>
    </font>
    <font>
      <b/>
      <sz val="18.0"/>
      <color rgb="FFFFFFFF"/>
      <name val="Calibri"/>
    </font>
    <font>
      <b/>
      <sz val="9.0"/>
      <color rgb="FFFFFFFF"/>
      <name val="Calibri"/>
    </font>
    <font>
      <b/>
      <sz val="10.0"/>
      <color rgb="FF1A2332"/>
      <name val="Calibri"/>
    </font>
    <font>
      <sz val="10.0"/>
      <color rgb="FF6B7280"/>
      <name val="Calibri"/>
    </font>
    <font>
      <sz val="10.0"/>
      <color rgb="FF0000FF"/>
      <name val="Calibri"/>
    </font>
    <font>
      <b/>
      <sz val="10.0"/>
      <color rgb="FF0D0D0D"/>
      <name val="Calibri"/>
    </font>
    <font>
      <sz val="9.0"/>
      <color rgb="FF1A2332"/>
      <name val="Calibri"/>
    </font>
    <font>
      <i/>
      <sz val="9.0"/>
      <color rgb="FF92400E"/>
      <name val="Calibri"/>
    </font>
    <font>
      <sz val="9.0"/>
      <color rgb="FF0000FF"/>
      <name val="Calibri"/>
    </font>
    <font>
      <b/>
      <u/>
      <sz val="10.0"/>
      <color rgb="FFE8600A"/>
      <name val="Calibri"/>
    </font>
    <font>
      <b/>
      <u/>
      <sz val="10.0"/>
      <color rgb="FFE8600A"/>
      <name val="Calibri"/>
    </font>
    <font>
      <sz val="10.0"/>
      <color theme="1"/>
      <name val="Calibri"/>
    </font>
    <font>
      <sz val="10.0"/>
      <color rgb="FF1A2332"/>
      <name val="Calibri"/>
    </font>
    <font>
      <sz val="9.0"/>
      <color rgb="FF0D0D0D"/>
      <name val="Calibri"/>
    </font>
  </fonts>
  <fills count="12">
    <fill>
      <patternFill patternType="none"/>
    </fill>
    <fill>
      <patternFill patternType="lightGray"/>
    </fill>
    <fill>
      <patternFill patternType="solid">
        <fgColor rgb="FF1A2332"/>
        <bgColor rgb="FF1A2332"/>
      </patternFill>
    </fill>
    <fill>
      <patternFill patternType="solid">
        <fgColor rgb="FFE8ECF0"/>
        <bgColor rgb="FFE8ECF0"/>
      </patternFill>
    </fill>
    <fill>
      <patternFill patternType="solid">
        <fgColor rgb="FFFFFFFF"/>
        <bgColor rgb="FFFFFFFF"/>
      </patternFill>
    </fill>
    <fill>
      <patternFill patternType="solid">
        <fgColor rgb="FFFEE2E2"/>
        <bgColor rgb="FFFEE2E2"/>
      </patternFill>
    </fill>
    <fill>
      <patternFill patternType="solid">
        <fgColor rgb="FFFEF9C3"/>
        <bgColor rgb="FFFEF9C3"/>
      </patternFill>
    </fill>
    <fill>
      <patternFill patternType="solid">
        <fgColor rgb="FFDCFCE7"/>
        <bgColor rgb="FFDCFCE7"/>
      </patternFill>
    </fill>
    <fill>
      <patternFill patternType="solid">
        <fgColor rgb="FFBBF7D0"/>
        <bgColor rgb="FFBBF7D0"/>
      </patternFill>
    </fill>
    <fill>
      <patternFill patternType="solid">
        <fgColor rgb="FFFFF0E6"/>
        <bgColor rgb="FFFFF0E6"/>
      </patternFill>
    </fill>
    <fill>
      <patternFill patternType="solid">
        <fgColor rgb="FFF9FAFB"/>
        <bgColor rgb="FFF9FAFB"/>
      </patternFill>
    </fill>
    <fill>
      <patternFill patternType="solid">
        <fgColor rgb="FFFFE8D4"/>
        <bgColor rgb="FFFFE8D4"/>
      </patternFill>
    </fill>
  </fills>
  <borders count="17">
    <border/>
    <border>
      <left/>
      <right/>
      <top/>
      <bottom/>
    </border>
    <border>
      <left/>
      <top/>
      <bottom/>
    </border>
    <border>
      <top/>
      <bottom/>
    </border>
    <border>
      <right/>
      <top/>
      <bottom/>
    </border>
    <border>
      <left style="thin">
        <color rgb="FFD1D5DB"/>
      </left>
      <right style="thin">
        <color rgb="FFD1D5DB"/>
      </right>
      <top style="thin">
        <color rgb="FFD1D5DB"/>
      </top>
      <bottom style="thin">
        <color rgb="FFD1D5DB"/>
      </bottom>
    </border>
    <border>
      <left style="thin">
        <color rgb="FFD1D5DB"/>
      </left>
      <top style="thin">
        <color rgb="FFD1D5DB"/>
      </top>
      <bottom style="thin">
        <color rgb="FFD1D5DB"/>
      </bottom>
    </border>
    <border>
      <top style="thin">
        <color rgb="FFD1D5DB"/>
      </top>
      <bottom style="thin">
        <color rgb="FFD1D5DB"/>
      </bottom>
    </border>
    <border>
      <right style="thin">
        <color rgb="FFD1D5DB"/>
      </right>
      <top style="thin">
        <color rgb="FFD1D5DB"/>
      </top>
      <bottom style="thin">
        <color rgb="FFD1D5DB"/>
      </bottom>
    </border>
    <border>
      <left style="medium">
        <color rgb="FFE8600A"/>
      </left>
      <top style="thin">
        <color rgb="FFD1D5DB"/>
      </top>
      <bottom style="thin">
        <color rgb="FFD1D5DB"/>
      </bottom>
    </border>
    <border>
      <left style="medium">
        <color rgb="FF22C55E"/>
      </left>
      <top style="thin">
        <color rgb="FFD1D5DB"/>
      </top>
    </border>
    <border>
      <top style="thin">
        <color rgb="FFD1D5DB"/>
      </top>
    </border>
    <border>
      <right style="thin">
        <color rgb="FFD1D5DB"/>
      </right>
      <top style="thin">
        <color rgb="FFD1D5DB"/>
      </top>
    </border>
    <border>
      <left style="medium">
        <color rgb="FF22C55E"/>
      </left>
      <bottom style="thin">
        <color rgb="FFD1D5DB"/>
      </bottom>
    </border>
    <border>
      <bottom style="thin">
        <color rgb="FFD1D5DB"/>
      </bottom>
    </border>
    <border>
      <right style="thin">
        <color rgb="FFD1D5DB"/>
      </right>
      <bottom style="thin">
        <color rgb="FFD1D5DB"/>
      </bottom>
    </border>
    <border>
      <left style="medium">
        <color rgb="FF92400E"/>
      </left>
      <top style="thin">
        <color rgb="FFD1D5DB"/>
      </top>
      <bottom style="thin">
        <color rgb="FFD1D5DB"/>
      </bottom>
    </border>
  </borders>
  <cellStyleXfs count="1">
    <xf borderId="0" fillId="0" fontId="0" numFmtId="0" applyAlignment="1" applyFont="1"/>
  </cellStyleXfs>
  <cellXfs count="99">
    <xf borderId="0" fillId="0" fontId="0" numFmtId="0" xfId="0" applyAlignment="1" applyFont="1">
      <alignment readingOrder="0" shrinkToFit="0" vertical="bottom" wrapText="0"/>
    </xf>
    <xf borderId="1" fillId="2" fontId="1" numFmtId="0" xfId="0" applyBorder="1" applyFill="1" applyFont="1"/>
    <xf borderId="2" fillId="2" fontId="2" numFmtId="0" xfId="0" applyAlignment="1" applyBorder="1" applyFont="1">
      <alignment horizontal="left" vertical="center"/>
    </xf>
    <xf borderId="3" fillId="0" fontId="3" numFmtId="0" xfId="0" applyBorder="1" applyFont="1"/>
    <xf borderId="4" fillId="0" fontId="3" numFmtId="0" xfId="0" applyBorder="1" applyFont="1"/>
    <xf borderId="0" fillId="0" fontId="4" numFmtId="0" xfId="0" applyAlignment="1" applyFont="1">
      <alignment horizontal="left" vertical="center"/>
    </xf>
    <xf borderId="0" fillId="0" fontId="5" numFmtId="0" xfId="0" applyAlignment="1" applyFont="1">
      <alignment horizontal="left" vertical="center"/>
    </xf>
    <xf borderId="5" fillId="3" fontId="6" numFmtId="0" xfId="0" applyAlignment="1" applyBorder="1" applyFill="1" applyFont="1">
      <alignment horizontal="left" vertical="center"/>
    </xf>
    <xf borderId="6" fillId="3" fontId="7" numFmtId="0" xfId="0" applyAlignment="1" applyBorder="1" applyFont="1">
      <alignment horizontal="left" shrinkToFit="0" vertical="center" wrapText="1"/>
    </xf>
    <xf borderId="7" fillId="0" fontId="3" numFmtId="0" xfId="0" applyBorder="1" applyFont="1"/>
    <xf borderId="8" fillId="0" fontId="3" numFmtId="0" xfId="0" applyBorder="1" applyFont="1"/>
    <xf borderId="5" fillId="4" fontId="6" numFmtId="0" xfId="0" applyAlignment="1" applyBorder="1" applyFill="1" applyFont="1">
      <alignment horizontal="left" vertical="center"/>
    </xf>
    <xf borderId="6" fillId="4" fontId="7" numFmtId="0" xfId="0" applyAlignment="1" applyBorder="1" applyFont="1">
      <alignment horizontal="left" shrinkToFit="0" vertical="center" wrapText="1"/>
    </xf>
    <xf borderId="0" fillId="0" fontId="5" numFmtId="0" xfId="0" applyFont="1"/>
    <xf borderId="6" fillId="2" fontId="8" numFmtId="0" xfId="0" applyAlignment="1" applyBorder="1" applyFont="1">
      <alignment horizontal="center" vertical="center"/>
    </xf>
    <xf borderId="6" fillId="5" fontId="9" numFmtId="0" xfId="0" applyAlignment="1" applyBorder="1" applyFill="1" applyFont="1">
      <alignment horizontal="center" vertical="center"/>
    </xf>
    <xf borderId="6" fillId="5" fontId="7" numFmtId="0" xfId="0" applyAlignment="1" applyBorder="1" applyFont="1">
      <alignment horizontal="left" shrinkToFit="0" vertical="center" wrapText="1"/>
    </xf>
    <xf borderId="6" fillId="6" fontId="10" numFmtId="0" xfId="0" applyAlignment="1" applyBorder="1" applyFill="1" applyFont="1">
      <alignment horizontal="center" vertical="center"/>
    </xf>
    <xf borderId="6" fillId="6" fontId="7" numFmtId="0" xfId="0" applyAlignment="1" applyBorder="1" applyFont="1">
      <alignment horizontal="left" shrinkToFit="0" vertical="center" wrapText="1"/>
    </xf>
    <xf borderId="6" fillId="7" fontId="11" numFmtId="0" xfId="0" applyAlignment="1" applyBorder="1" applyFill="1" applyFont="1">
      <alignment horizontal="center" vertical="center"/>
    </xf>
    <xf borderId="6" fillId="7" fontId="7" numFmtId="0" xfId="0" applyAlignment="1" applyBorder="1" applyFont="1">
      <alignment horizontal="left" shrinkToFit="0" vertical="center" wrapText="1"/>
    </xf>
    <xf borderId="6" fillId="8" fontId="11" numFmtId="0" xfId="0" applyAlignment="1" applyBorder="1" applyFill="1" applyFont="1">
      <alignment horizontal="center" vertical="center"/>
    </xf>
    <xf borderId="6" fillId="8" fontId="7" numFmtId="0" xfId="0" applyAlignment="1" applyBorder="1" applyFont="1">
      <alignment horizontal="left" shrinkToFit="0" vertical="center" wrapText="1"/>
    </xf>
    <xf borderId="9" fillId="6" fontId="12" numFmtId="0" xfId="0" applyAlignment="1" applyBorder="1" applyFont="1">
      <alignment horizontal="left" shrinkToFit="0" vertical="center" wrapText="1"/>
    </xf>
    <xf borderId="10" fillId="7" fontId="11" numFmtId="0" xfId="0" applyAlignment="1" applyBorder="1" applyFont="1">
      <alignment horizontal="left" vertical="center"/>
    </xf>
    <xf borderId="11" fillId="0" fontId="3" numFmtId="0" xfId="0" applyBorder="1" applyFont="1"/>
    <xf borderId="12" fillId="0" fontId="3" numFmtId="0" xfId="0" applyBorder="1" applyFont="1"/>
    <xf borderId="13" fillId="0" fontId="3" numFmtId="0" xfId="0" applyBorder="1" applyFont="1"/>
    <xf borderId="14" fillId="0" fontId="3" numFmtId="0" xfId="0" applyBorder="1" applyFont="1"/>
    <xf borderId="15" fillId="0" fontId="3" numFmtId="0" xfId="0" applyBorder="1" applyFont="1"/>
    <xf borderId="0" fillId="0" fontId="13" numFmtId="0" xfId="0" applyFont="1"/>
    <xf borderId="5" fillId="2" fontId="8" numFmtId="0" xfId="0" applyAlignment="1" applyBorder="1" applyFont="1">
      <alignment horizontal="center" vertical="center"/>
    </xf>
    <xf borderId="5" fillId="9" fontId="14" numFmtId="0" xfId="0" applyAlignment="1" applyBorder="1" applyFill="1" applyFont="1">
      <alignment horizontal="center" vertical="center"/>
    </xf>
    <xf borderId="6" fillId="4" fontId="7" numFmtId="0" xfId="0" applyAlignment="1" applyBorder="1" applyFont="1">
      <alignment horizontal="left" vertical="center"/>
    </xf>
    <xf borderId="6" fillId="4" fontId="15" numFmtId="0" xfId="0" applyAlignment="1" applyBorder="1" applyFont="1">
      <alignment horizontal="left" vertical="center"/>
    </xf>
    <xf borderId="6" fillId="10" fontId="7" numFmtId="0" xfId="0" applyAlignment="1" applyBorder="1" applyFill="1" applyFont="1">
      <alignment horizontal="left" vertical="center"/>
    </xf>
    <xf borderId="6" fillId="10" fontId="15" numFmtId="0" xfId="0" applyAlignment="1" applyBorder="1" applyFont="1">
      <alignment horizontal="left" vertical="center"/>
    </xf>
    <xf borderId="5" fillId="3" fontId="16" numFmtId="0" xfId="0" applyAlignment="1" applyBorder="1" applyFont="1">
      <alignment horizontal="center" vertical="center"/>
    </xf>
    <xf borderId="9" fillId="9" fontId="17" numFmtId="0" xfId="0" applyAlignment="1" applyBorder="1" applyFont="1">
      <alignment horizontal="left" shrinkToFit="0" vertical="center" wrapText="1"/>
    </xf>
    <xf borderId="2" fillId="2" fontId="18" numFmtId="0" xfId="0" applyAlignment="1" applyBorder="1" applyFont="1">
      <alignment horizontal="left" vertical="center"/>
    </xf>
    <xf borderId="0" fillId="0" fontId="15" numFmtId="0" xfId="0" applyAlignment="1" applyFont="1">
      <alignment horizontal="left" vertical="center"/>
    </xf>
    <xf borderId="5" fillId="2" fontId="19" numFmtId="0" xfId="0" applyAlignment="1" applyBorder="1" applyFont="1">
      <alignment horizontal="center" shrinkToFit="0" vertical="center" wrapText="1"/>
    </xf>
    <xf borderId="5" fillId="4" fontId="20" numFmtId="0" xfId="0" applyAlignment="1" applyBorder="1" applyFont="1">
      <alignment horizontal="left" vertical="center"/>
    </xf>
    <xf borderId="5" fillId="4" fontId="7" numFmtId="0" xfId="0" applyAlignment="1" applyBorder="1" applyFont="1">
      <alignment horizontal="left" vertical="center"/>
    </xf>
    <xf borderId="5" fillId="4" fontId="21" numFmtId="0" xfId="0" applyAlignment="1" applyBorder="1" applyFont="1">
      <alignment horizontal="left" vertical="center"/>
    </xf>
    <xf borderId="5" fillId="4" fontId="22" numFmtId="164" xfId="0" applyAlignment="1" applyBorder="1" applyFont="1" applyNumberFormat="1">
      <alignment horizontal="right" vertical="center"/>
    </xf>
    <xf borderId="5" fillId="4" fontId="23" numFmtId="164" xfId="0" applyAlignment="1" applyBorder="1" applyFont="1" applyNumberFormat="1">
      <alignment horizontal="right" vertical="center"/>
    </xf>
    <xf borderId="5" fillId="4" fontId="7" numFmtId="164" xfId="0" applyAlignment="1" applyBorder="1" applyFont="1" applyNumberFormat="1">
      <alignment horizontal="right" vertical="center"/>
    </xf>
    <xf borderId="5" fillId="4" fontId="23" numFmtId="165" xfId="0" applyAlignment="1" applyBorder="1" applyFont="1" applyNumberFormat="1">
      <alignment horizontal="right" vertical="center"/>
    </xf>
    <xf borderId="5" fillId="4" fontId="22" numFmtId="0" xfId="0" applyAlignment="1" applyBorder="1" applyFont="1">
      <alignment horizontal="center" vertical="center"/>
    </xf>
    <xf borderId="5" fillId="4" fontId="21" numFmtId="0" xfId="0" applyAlignment="1" applyBorder="1" applyFont="1">
      <alignment horizontal="center" vertical="center"/>
    </xf>
    <xf borderId="5" fillId="10" fontId="20" numFmtId="0" xfId="0" applyAlignment="1" applyBorder="1" applyFont="1">
      <alignment horizontal="left" vertical="center"/>
    </xf>
    <xf borderId="5" fillId="10" fontId="7" numFmtId="0" xfId="0" applyAlignment="1" applyBorder="1" applyFont="1">
      <alignment horizontal="left" vertical="center"/>
    </xf>
    <xf borderId="5" fillId="10" fontId="21" numFmtId="0" xfId="0" applyAlignment="1" applyBorder="1" applyFont="1">
      <alignment horizontal="left" vertical="center"/>
    </xf>
    <xf borderId="5" fillId="10" fontId="22" numFmtId="164" xfId="0" applyAlignment="1" applyBorder="1" applyFont="1" applyNumberFormat="1">
      <alignment horizontal="right" vertical="center"/>
    </xf>
    <xf borderId="5" fillId="10" fontId="23" numFmtId="164" xfId="0" applyAlignment="1" applyBorder="1" applyFont="1" applyNumberFormat="1">
      <alignment horizontal="right" vertical="center"/>
    </xf>
    <xf borderId="5" fillId="10" fontId="7" numFmtId="164" xfId="0" applyAlignment="1" applyBorder="1" applyFont="1" applyNumberFormat="1">
      <alignment horizontal="right" vertical="center"/>
    </xf>
    <xf borderId="5" fillId="10" fontId="23" numFmtId="165" xfId="0" applyAlignment="1" applyBorder="1" applyFont="1" applyNumberFormat="1">
      <alignment horizontal="right" vertical="center"/>
    </xf>
    <xf borderId="5" fillId="10" fontId="22" numFmtId="0" xfId="0" applyAlignment="1" applyBorder="1" applyFont="1">
      <alignment horizontal="center" vertical="center"/>
    </xf>
    <xf borderId="5" fillId="10" fontId="21" numFmtId="0" xfId="0" applyAlignment="1" applyBorder="1" applyFont="1">
      <alignment horizontal="center" vertical="center"/>
    </xf>
    <xf borderId="5" fillId="3" fontId="20" numFmtId="0" xfId="0" applyBorder="1" applyFont="1"/>
    <xf borderId="5" fillId="3" fontId="1" numFmtId="0" xfId="0" applyBorder="1" applyFont="1"/>
    <xf borderId="5" fillId="3" fontId="23" numFmtId="164" xfId="0" applyAlignment="1" applyBorder="1" applyFont="1" applyNumberFormat="1">
      <alignment horizontal="right" vertical="center"/>
    </xf>
    <xf borderId="5" fillId="3" fontId="23" numFmtId="165" xfId="0" applyAlignment="1" applyBorder="1" applyFont="1" applyNumberFormat="1">
      <alignment horizontal="right" vertical="center"/>
    </xf>
    <xf borderId="2" fillId="2" fontId="15" numFmtId="0" xfId="0" applyAlignment="1" applyBorder="1" applyFont="1">
      <alignment horizontal="left" shrinkToFit="0" vertical="center" wrapText="1"/>
    </xf>
    <xf borderId="9" fillId="3" fontId="24" numFmtId="0" xfId="0" applyAlignment="1" applyBorder="1" applyFont="1">
      <alignment horizontal="left" shrinkToFit="0" vertical="top" wrapText="1"/>
    </xf>
    <xf borderId="16" fillId="6" fontId="25" numFmtId="0" xfId="0" applyAlignment="1" applyBorder="1" applyFont="1">
      <alignment horizontal="left" shrinkToFit="0" vertical="center" wrapText="1"/>
    </xf>
    <xf borderId="6" fillId="3" fontId="16" numFmtId="0" xfId="0" applyAlignment="1" applyBorder="1" applyFont="1">
      <alignment horizontal="left" vertical="center"/>
    </xf>
    <xf borderId="6" fillId="4" fontId="26" numFmtId="0" xfId="0" applyAlignment="1" applyBorder="1" applyFont="1">
      <alignment horizontal="left" vertical="center"/>
    </xf>
    <xf borderId="9" fillId="9" fontId="15" numFmtId="0" xfId="0" applyAlignment="1" applyBorder="1" applyFont="1">
      <alignment horizontal="left" shrinkToFit="0" vertical="center" wrapText="1"/>
    </xf>
    <xf borderId="5" fillId="4" fontId="7" numFmtId="0" xfId="0" applyAlignment="1" applyBorder="1" applyFont="1">
      <alignment horizontal="left" shrinkToFit="0" vertical="center" wrapText="1"/>
    </xf>
    <xf borderId="5" fillId="4" fontId="22" numFmtId="166" xfId="0" applyAlignment="1" applyBorder="1" applyFont="1" applyNumberFormat="1">
      <alignment horizontal="right" vertical="center"/>
    </xf>
    <xf borderId="5" fillId="4" fontId="22" numFmtId="0" xfId="0" applyAlignment="1" applyBorder="1" applyFont="1">
      <alignment horizontal="left" vertical="center"/>
    </xf>
    <xf borderId="5" fillId="9" fontId="27" numFmtId="0" xfId="0" applyAlignment="1" applyBorder="1" applyFont="1">
      <alignment horizontal="center" vertical="center"/>
    </xf>
    <xf borderId="5" fillId="10" fontId="7" numFmtId="0" xfId="0" applyAlignment="1" applyBorder="1" applyFont="1">
      <alignment horizontal="left" shrinkToFit="0" vertical="center" wrapText="1"/>
    </xf>
    <xf borderId="5" fillId="10" fontId="22" numFmtId="166" xfId="0" applyAlignment="1" applyBorder="1" applyFont="1" applyNumberFormat="1">
      <alignment horizontal="right" vertical="center"/>
    </xf>
    <xf borderId="5" fillId="10" fontId="22" numFmtId="0" xfId="0" applyAlignment="1" applyBorder="1" applyFont="1">
      <alignment horizontal="left" vertical="center"/>
    </xf>
    <xf borderId="5" fillId="11" fontId="28" numFmtId="0" xfId="0" applyAlignment="1" applyBorder="1" applyFill="1" applyFont="1">
      <alignment horizontal="center" vertical="center"/>
    </xf>
    <xf borderId="9" fillId="9" fontId="14" numFmtId="0" xfId="0" applyAlignment="1" applyBorder="1" applyFont="1">
      <alignment horizontal="left" shrinkToFit="0" vertical="center" wrapText="1"/>
    </xf>
    <xf borderId="6" fillId="3" fontId="20" numFmtId="0" xfId="0" applyAlignment="1" applyBorder="1" applyFont="1">
      <alignment horizontal="left" vertical="center"/>
    </xf>
    <xf borderId="5" fillId="4" fontId="22" numFmtId="167" xfId="0" applyAlignment="1" applyBorder="1" applyFont="1" applyNumberFormat="1">
      <alignment horizontal="left" vertical="center"/>
    </xf>
    <xf borderId="6" fillId="2" fontId="8" numFmtId="0" xfId="0" applyAlignment="1" applyBorder="1" applyFont="1">
      <alignment horizontal="left" vertical="center"/>
    </xf>
    <xf borderId="5" fillId="4" fontId="29" numFmtId="0" xfId="0" applyAlignment="1" applyBorder="1" applyFont="1">
      <alignment horizontal="center" readingOrder="0" vertical="center"/>
    </xf>
    <xf borderId="5" fillId="4" fontId="15" numFmtId="0" xfId="0" applyAlignment="1" applyBorder="1" applyFont="1">
      <alignment horizontal="left" shrinkToFit="0" vertical="center" wrapText="1"/>
    </xf>
    <xf borderId="5" fillId="10" fontId="29" numFmtId="0" xfId="0" applyAlignment="1" applyBorder="1" applyFont="1">
      <alignment horizontal="center" vertical="center"/>
    </xf>
    <xf borderId="5" fillId="10" fontId="15" numFmtId="0" xfId="0" applyAlignment="1" applyBorder="1" applyFont="1">
      <alignment horizontal="left" shrinkToFit="0" vertical="center" wrapText="1"/>
    </xf>
    <xf borderId="5" fillId="4" fontId="29" numFmtId="0" xfId="0" applyAlignment="1" applyBorder="1" applyFont="1">
      <alignment horizontal="center" vertical="center"/>
    </xf>
    <xf borderId="5" fillId="4" fontId="30" numFmtId="0" xfId="0" applyAlignment="1" applyBorder="1" applyFont="1">
      <alignment horizontal="left" vertical="center"/>
    </xf>
    <xf borderId="5" fillId="4" fontId="31" numFmtId="0" xfId="0" applyAlignment="1" applyBorder="1" applyFont="1">
      <alignment horizontal="left" shrinkToFit="0" vertical="center" wrapText="1"/>
    </xf>
    <xf borderId="5" fillId="4" fontId="7" numFmtId="0" xfId="0" applyAlignment="1" applyBorder="1" applyFont="1">
      <alignment horizontal="center" vertical="center"/>
    </xf>
    <xf borderId="5" fillId="4" fontId="15" numFmtId="0" xfId="0" applyAlignment="1" applyBorder="1" applyFont="1">
      <alignment horizontal="center" vertical="center"/>
    </xf>
    <xf borderId="5" fillId="10" fontId="30" numFmtId="0" xfId="0" applyAlignment="1" applyBorder="1" applyFont="1">
      <alignment horizontal="left" vertical="center"/>
    </xf>
    <xf borderId="5" fillId="10" fontId="31" numFmtId="0" xfId="0" applyAlignment="1" applyBorder="1" applyFont="1">
      <alignment horizontal="left" shrinkToFit="0" vertical="center" wrapText="1"/>
    </xf>
    <xf borderId="5" fillId="10" fontId="7" numFmtId="0" xfId="0" applyAlignment="1" applyBorder="1" applyFont="1">
      <alignment horizontal="center" vertical="center"/>
    </xf>
    <xf borderId="5" fillId="10" fontId="15" numFmtId="0" xfId="0" applyAlignment="1" applyBorder="1" applyFont="1">
      <alignment horizontal="center" vertical="center"/>
    </xf>
    <xf borderId="5" fillId="4" fontId="1" numFmtId="0" xfId="0" applyBorder="1" applyFont="1"/>
    <xf borderId="5" fillId="10" fontId="1" numFmtId="0" xfId="0" applyBorder="1" applyFont="1"/>
    <xf borderId="6" fillId="5" fontId="9" numFmtId="0" xfId="0" applyAlignment="1" applyBorder="1" applyFont="1">
      <alignment horizontal="left" vertical="center"/>
    </xf>
    <xf borderId="5" fillId="5" fontId="9" numFmtId="164" xfId="0" applyAlignment="1" applyBorder="1" applyFont="1" applyNumberFormat="1">
      <alignment horizontal="right" vertical="center"/>
    </xf>
  </cellXfs>
  <cellStyles count="1">
    <cellStyle xfId="0" name="Normal" builtinId="0"/>
  </cellStyles>
  <dxfs count="3">
    <dxf>
      <font>
        <b/>
        <sz val="10.0"/>
        <color rgb="FFB91C1C"/>
        <name val="Calibri"/>
      </font>
      <fill>
        <patternFill patternType="solid">
          <fgColor rgb="FFFEE2E2"/>
          <bgColor rgb="FFFEE2E2"/>
        </patternFill>
      </fill>
      <border/>
    </dxf>
    <dxf>
      <font>
        <b/>
        <sz val="10.0"/>
        <color rgb="FF92400E"/>
        <name val="Calibri"/>
      </font>
      <fill>
        <patternFill patternType="solid">
          <fgColor rgb="FFFEF9C3"/>
          <bgColor rgb="FFFEF9C3"/>
        </patternFill>
      </fill>
      <border/>
    </dxf>
    <dxf>
      <font>
        <b/>
        <sz val="10.0"/>
        <color rgb="FF166534"/>
        <name val="Calibri"/>
      </font>
      <fill>
        <patternFill patternType="solid">
          <fgColor rgb="FFDCFCE7"/>
          <bgColor rgb="FFDCFCE7"/>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1A2332"/>
    <pageSetUpPr/>
  </sheetPr>
  <sheetViews>
    <sheetView showGridLines="0" workbookViewId="0"/>
  </sheetViews>
  <sheetFormatPr customHeight="1" defaultColWidth="14.43" defaultRowHeight="15.0"/>
  <cols>
    <col customWidth="1" min="1" max="1" width="3.0"/>
    <col customWidth="1" min="2" max="2" width="28.0"/>
    <col customWidth="1" min="3" max="3" width="55.0"/>
    <col customWidth="1" min="4" max="4" width="18.0"/>
    <col customWidth="1" min="5" max="26" width="8.71"/>
  </cols>
  <sheetData>
    <row r="1" ht="7.5" customHeight="1"/>
    <row r="2" ht="43.5" customHeight="1">
      <c r="A2" s="1"/>
      <c r="B2" s="2" t="s">
        <v>0</v>
      </c>
      <c r="C2" s="3"/>
      <c r="D2" s="3"/>
      <c r="E2" s="3"/>
      <c r="F2" s="3"/>
      <c r="G2" s="3"/>
      <c r="H2" s="3"/>
      <c r="I2" s="3"/>
      <c r="J2" s="3"/>
      <c r="K2" s="4"/>
    </row>
    <row r="3" ht="6.0" customHeight="1"/>
    <row r="4">
      <c r="B4" s="5" t="s">
        <v>1</v>
      </c>
    </row>
    <row r="5" ht="9.75" customHeight="1"/>
    <row r="6">
      <c r="B6" s="6" t="s">
        <v>2</v>
      </c>
    </row>
    <row r="7" ht="31.5" customHeight="1">
      <c r="B7" s="7" t="s">
        <v>3</v>
      </c>
      <c r="C7" s="8" t="s">
        <v>4</v>
      </c>
      <c r="D7" s="9"/>
      <c r="E7" s="9"/>
      <c r="F7" s="9"/>
      <c r="G7" s="9"/>
      <c r="H7" s="9"/>
      <c r="I7" s="9"/>
      <c r="J7" s="9"/>
      <c r="K7" s="10"/>
    </row>
    <row r="8" ht="31.5" customHeight="1">
      <c r="B8" s="11" t="s">
        <v>5</v>
      </c>
      <c r="C8" s="12" t="s">
        <v>6</v>
      </c>
      <c r="D8" s="9"/>
      <c r="E8" s="9"/>
      <c r="F8" s="9"/>
      <c r="G8" s="9"/>
      <c r="H8" s="9"/>
      <c r="I8" s="9"/>
      <c r="J8" s="9"/>
      <c r="K8" s="10"/>
    </row>
    <row r="9" ht="31.5" customHeight="1">
      <c r="B9" s="7" t="s">
        <v>7</v>
      </c>
      <c r="C9" s="8" t="s">
        <v>8</v>
      </c>
      <c r="D9" s="9"/>
      <c r="E9" s="9"/>
      <c r="F9" s="9"/>
      <c r="G9" s="9"/>
      <c r="H9" s="9"/>
      <c r="I9" s="9"/>
      <c r="J9" s="9"/>
      <c r="K9" s="10"/>
    </row>
    <row r="10" ht="31.5" customHeight="1">
      <c r="B10" s="11" t="s">
        <v>9</v>
      </c>
      <c r="C10" s="12" t="s">
        <v>10</v>
      </c>
      <c r="D10" s="9"/>
      <c r="E10" s="9"/>
      <c r="F10" s="9"/>
      <c r="G10" s="9"/>
      <c r="H10" s="9"/>
      <c r="I10" s="9"/>
      <c r="J10" s="9"/>
      <c r="K10" s="10"/>
    </row>
    <row r="11" ht="31.5" customHeight="1">
      <c r="B11" s="7" t="s">
        <v>11</v>
      </c>
      <c r="C11" s="8" t="s">
        <v>12</v>
      </c>
      <c r="D11" s="9"/>
      <c r="E11" s="9"/>
      <c r="F11" s="9"/>
      <c r="G11" s="9"/>
      <c r="H11" s="9"/>
      <c r="I11" s="9"/>
      <c r="J11" s="9"/>
      <c r="K11" s="10"/>
    </row>
    <row r="12" ht="9.75" customHeight="1"/>
    <row r="13">
      <c r="B13" s="13" t="s">
        <v>13</v>
      </c>
    </row>
    <row r="14">
      <c r="B14" s="14" t="s">
        <v>14</v>
      </c>
      <c r="C14" s="10"/>
      <c r="D14" s="14" t="s">
        <v>15</v>
      </c>
      <c r="E14" s="9"/>
      <c r="F14" s="10"/>
      <c r="G14" s="14" t="s">
        <v>16</v>
      </c>
      <c r="H14" s="9"/>
      <c r="I14" s="9"/>
      <c r="J14" s="9"/>
      <c r="K14" s="10"/>
    </row>
    <row r="15" ht="27.75" customHeight="1">
      <c r="B15" s="15" t="s">
        <v>17</v>
      </c>
      <c r="C15" s="10"/>
      <c r="D15" s="15" t="s">
        <v>18</v>
      </c>
      <c r="E15" s="9"/>
      <c r="F15" s="10"/>
      <c r="G15" s="16" t="s">
        <v>19</v>
      </c>
      <c r="H15" s="9"/>
      <c r="I15" s="9"/>
      <c r="J15" s="9"/>
      <c r="K15" s="10"/>
    </row>
    <row r="16" ht="27.75" customHeight="1">
      <c r="B16" s="17" t="s">
        <v>20</v>
      </c>
      <c r="C16" s="10"/>
      <c r="D16" s="17" t="s">
        <v>21</v>
      </c>
      <c r="E16" s="9"/>
      <c r="F16" s="10"/>
      <c r="G16" s="18" t="s">
        <v>22</v>
      </c>
      <c r="H16" s="9"/>
      <c r="I16" s="9"/>
      <c r="J16" s="9"/>
      <c r="K16" s="10"/>
    </row>
    <row r="17" ht="27.75" customHeight="1">
      <c r="B17" s="19" t="s">
        <v>23</v>
      </c>
      <c r="C17" s="10"/>
      <c r="D17" s="19" t="s">
        <v>24</v>
      </c>
      <c r="E17" s="9"/>
      <c r="F17" s="10"/>
      <c r="G17" s="20" t="s">
        <v>25</v>
      </c>
      <c r="H17" s="9"/>
      <c r="I17" s="9"/>
      <c r="J17" s="9"/>
      <c r="K17" s="10"/>
    </row>
    <row r="18" ht="27.75" customHeight="1">
      <c r="B18" s="21" t="s">
        <v>26</v>
      </c>
      <c r="C18" s="10"/>
      <c r="D18" s="21" t="s">
        <v>27</v>
      </c>
      <c r="E18" s="9"/>
      <c r="F18" s="10"/>
      <c r="G18" s="22" t="s">
        <v>28</v>
      </c>
      <c r="H18" s="9"/>
      <c r="I18" s="9"/>
      <c r="J18" s="9"/>
      <c r="K18" s="10"/>
    </row>
    <row r="19" ht="9.75" customHeight="1"/>
    <row r="20" ht="36.0" customHeight="1">
      <c r="B20" s="23" t="s">
        <v>29</v>
      </c>
      <c r="C20" s="9"/>
      <c r="D20" s="9"/>
      <c r="E20" s="9"/>
      <c r="F20" s="9"/>
      <c r="G20" s="9"/>
      <c r="H20" s="9"/>
      <c r="I20" s="9"/>
      <c r="J20" s="9"/>
      <c r="K20" s="10"/>
    </row>
    <row r="21" ht="27.75" customHeight="1">
      <c r="B21" s="24" t="s">
        <v>30</v>
      </c>
      <c r="C21" s="25"/>
      <c r="D21" s="25"/>
      <c r="E21" s="25"/>
      <c r="F21" s="25"/>
      <c r="G21" s="25"/>
      <c r="H21" s="25"/>
      <c r="I21" s="25"/>
      <c r="J21" s="25"/>
      <c r="K21" s="26"/>
    </row>
    <row r="22" ht="15.75" customHeight="1">
      <c r="B22" s="27"/>
      <c r="C22" s="28"/>
      <c r="D22" s="28"/>
      <c r="E22" s="28"/>
      <c r="F22" s="28"/>
      <c r="G22" s="28"/>
      <c r="H22" s="28"/>
      <c r="I22" s="28"/>
      <c r="J22" s="28"/>
      <c r="K22" s="29"/>
    </row>
    <row r="23" ht="9.75" customHeight="1"/>
    <row r="24" ht="15.75" customHeight="1">
      <c r="B24" s="30" t="s">
        <v>31</v>
      </c>
    </row>
    <row r="25" ht="9.75" customHeight="1"/>
    <row r="26" ht="15.75" customHeight="1">
      <c r="B26" s="6" t="s">
        <v>32</v>
      </c>
    </row>
    <row r="27" ht="25.5" customHeight="1">
      <c r="B27" s="31" t="s">
        <v>33</v>
      </c>
      <c r="C27" s="32" t="s">
        <v>34</v>
      </c>
      <c r="D27" s="33" t="s">
        <v>35</v>
      </c>
      <c r="E27" s="9"/>
      <c r="F27" s="9"/>
      <c r="G27" s="9"/>
      <c r="H27" s="10"/>
      <c r="I27" s="34" t="s">
        <v>36</v>
      </c>
      <c r="J27" s="9"/>
      <c r="K27" s="10"/>
    </row>
    <row r="28" ht="25.5" customHeight="1">
      <c r="B28" s="31" t="s">
        <v>37</v>
      </c>
      <c r="C28" s="32" t="s">
        <v>34</v>
      </c>
      <c r="D28" s="35" t="s">
        <v>38</v>
      </c>
      <c r="E28" s="9"/>
      <c r="F28" s="9"/>
      <c r="G28" s="9"/>
      <c r="H28" s="10"/>
      <c r="I28" s="36" t="s">
        <v>39</v>
      </c>
      <c r="J28" s="9"/>
      <c r="K28" s="10"/>
    </row>
    <row r="29" ht="25.5" customHeight="1">
      <c r="B29" s="31" t="s">
        <v>40</v>
      </c>
      <c r="C29" s="32" t="s">
        <v>34</v>
      </c>
      <c r="D29" s="33" t="s">
        <v>41</v>
      </c>
      <c r="E29" s="9"/>
      <c r="F29" s="9"/>
      <c r="G29" s="9"/>
      <c r="H29" s="10"/>
      <c r="I29" s="34" t="s">
        <v>42</v>
      </c>
      <c r="J29" s="9"/>
      <c r="K29" s="10"/>
    </row>
    <row r="30" ht="25.5" customHeight="1">
      <c r="B30" s="31" t="s">
        <v>43</v>
      </c>
      <c r="C30" s="37" t="s">
        <v>44</v>
      </c>
      <c r="D30" s="35" t="s">
        <v>45</v>
      </c>
      <c r="E30" s="9"/>
      <c r="F30" s="9"/>
      <c r="G30" s="9"/>
      <c r="H30" s="10"/>
      <c r="I30" s="36" t="s">
        <v>46</v>
      </c>
      <c r="J30" s="9"/>
      <c r="K30" s="10"/>
    </row>
    <row r="31" ht="25.5" customHeight="1">
      <c r="B31" s="31" t="s">
        <v>47</v>
      </c>
      <c r="C31" s="37" t="s">
        <v>44</v>
      </c>
      <c r="D31" s="33" t="s">
        <v>48</v>
      </c>
      <c r="E31" s="9"/>
      <c r="F31" s="9"/>
      <c r="G31" s="9"/>
      <c r="H31" s="10"/>
      <c r="I31" s="34" t="s">
        <v>49</v>
      </c>
      <c r="J31" s="9"/>
      <c r="K31" s="10"/>
    </row>
    <row r="32" ht="25.5" customHeight="1">
      <c r="B32" s="31" t="s">
        <v>50</v>
      </c>
      <c r="C32" s="37" t="s">
        <v>44</v>
      </c>
      <c r="D32" s="35" t="s">
        <v>51</v>
      </c>
      <c r="E32" s="9"/>
      <c r="F32" s="9"/>
      <c r="G32" s="9"/>
      <c r="H32" s="10"/>
      <c r="I32" s="36" t="s">
        <v>52</v>
      </c>
      <c r="J32" s="9"/>
      <c r="K32" s="10"/>
    </row>
    <row r="33" ht="25.5" customHeight="1">
      <c r="B33" s="31" t="s">
        <v>53</v>
      </c>
      <c r="C33" s="32" t="s">
        <v>34</v>
      </c>
      <c r="D33" s="33" t="s">
        <v>54</v>
      </c>
      <c r="E33" s="9"/>
      <c r="F33" s="9"/>
      <c r="G33" s="9"/>
      <c r="H33" s="10"/>
      <c r="I33" s="34" t="s">
        <v>55</v>
      </c>
      <c r="J33" s="9"/>
      <c r="K33" s="10"/>
    </row>
    <row r="34" ht="25.5" customHeight="1">
      <c r="B34" s="31" t="s">
        <v>56</v>
      </c>
      <c r="C34" s="37" t="s">
        <v>44</v>
      </c>
      <c r="D34" s="35" t="s">
        <v>57</v>
      </c>
      <c r="E34" s="9"/>
      <c r="F34" s="9"/>
      <c r="G34" s="9"/>
      <c r="H34" s="10"/>
      <c r="I34" s="36" t="s">
        <v>58</v>
      </c>
      <c r="J34" s="9"/>
      <c r="K34" s="10"/>
    </row>
    <row r="35" ht="15.75" customHeight="1"/>
    <row r="36" ht="36.0" customHeight="1">
      <c r="B36" s="38" t="s">
        <v>59</v>
      </c>
      <c r="C36" s="9"/>
      <c r="D36" s="9"/>
      <c r="E36" s="9"/>
      <c r="F36" s="9"/>
      <c r="G36" s="9"/>
      <c r="H36" s="9"/>
      <c r="I36" s="9"/>
      <c r="J36" s="9"/>
      <c r="K36" s="10"/>
    </row>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5">
    <mergeCell ref="B2:K2"/>
    <mergeCell ref="B4:K4"/>
    <mergeCell ref="B6:K6"/>
    <mergeCell ref="C7:K7"/>
    <mergeCell ref="C8:K8"/>
    <mergeCell ref="C9:K9"/>
    <mergeCell ref="C10:K10"/>
    <mergeCell ref="B15:C15"/>
    <mergeCell ref="B16:C16"/>
    <mergeCell ref="D16:F16"/>
    <mergeCell ref="B17:C17"/>
    <mergeCell ref="D17:F17"/>
    <mergeCell ref="B18:C18"/>
    <mergeCell ref="D18:F18"/>
    <mergeCell ref="C11:K11"/>
    <mergeCell ref="B13:K13"/>
    <mergeCell ref="B14:C14"/>
    <mergeCell ref="D14:F14"/>
    <mergeCell ref="G14:K14"/>
    <mergeCell ref="D15:F15"/>
    <mergeCell ref="G15:K15"/>
    <mergeCell ref="G16:K16"/>
    <mergeCell ref="G17:K17"/>
    <mergeCell ref="G18:K18"/>
    <mergeCell ref="B20:K20"/>
    <mergeCell ref="B21:K22"/>
    <mergeCell ref="B24:K24"/>
    <mergeCell ref="B26:K26"/>
    <mergeCell ref="D27:H27"/>
    <mergeCell ref="I27:K27"/>
    <mergeCell ref="D28:H28"/>
    <mergeCell ref="I28:K28"/>
    <mergeCell ref="D29:H29"/>
    <mergeCell ref="I29:K29"/>
    <mergeCell ref="I30:K30"/>
    <mergeCell ref="D34:H34"/>
    <mergeCell ref="I34:K34"/>
    <mergeCell ref="B36:K36"/>
    <mergeCell ref="D30:H30"/>
    <mergeCell ref="D31:H31"/>
    <mergeCell ref="I31:K31"/>
    <mergeCell ref="D32:H32"/>
    <mergeCell ref="I32:K32"/>
    <mergeCell ref="D33:H33"/>
    <mergeCell ref="I33:K33"/>
  </mergeCells>
  <printOptions/>
  <pageMargins bottom="1.0" footer="0.0" header="0.0" left="0.75" right="0.75" top="1.0"/>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E8600A"/>
    <pageSetUpPr/>
  </sheetPr>
  <sheetViews>
    <sheetView showGridLines="0" workbookViewId="0">
      <pane ySplit="4.0" topLeftCell="A5" activePane="bottomLeft" state="frozen"/>
      <selection activeCell="B6" sqref="B6" pane="bottomLeft"/>
    </sheetView>
  </sheetViews>
  <sheetFormatPr customHeight="1" defaultColWidth="14.43" defaultRowHeight="15.0"/>
  <cols>
    <col customWidth="1" min="1" max="1" width="3.0"/>
    <col customWidth="1" min="2" max="2" width="12.0"/>
    <col customWidth="1" min="3" max="3" width="28.0"/>
    <col customWidth="1" min="4" max="4" width="18.0"/>
    <col customWidth="1" min="5" max="5" width="14.0"/>
    <col customWidth="1" min="6" max="6" width="13.0"/>
    <col customWidth="1" min="7" max="9" width="14.0"/>
    <col customWidth="1" min="10" max="10" width="12.0"/>
    <col customWidth="1" min="11" max="11" width="14.0"/>
    <col customWidth="1" min="12" max="13" width="13.0"/>
    <col customWidth="1" min="14" max="14" width="14.0"/>
    <col customWidth="1" min="15" max="15" width="12.0"/>
    <col customWidth="1" min="16" max="16" width="3.0"/>
    <col customWidth="1" min="17" max="26" width="8.71"/>
  </cols>
  <sheetData>
    <row r="1" ht="7.5" customHeight="1"/>
    <row r="2" ht="39.75" customHeight="1">
      <c r="A2" s="1"/>
      <c r="B2" s="39" t="s">
        <v>60</v>
      </c>
      <c r="C2" s="3"/>
      <c r="D2" s="3"/>
      <c r="E2" s="3"/>
      <c r="F2" s="3"/>
      <c r="G2" s="3"/>
      <c r="H2" s="3"/>
      <c r="I2" s="3"/>
      <c r="J2" s="3"/>
      <c r="K2" s="3"/>
      <c r="L2" s="3"/>
      <c r="M2" s="3"/>
      <c r="N2" s="3"/>
      <c r="O2" s="4"/>
      <c r="P2" s="1"/>
    </row>
    <row r="3" ht="19.5" customHeight="1">
      <c r="B3" s="40" t="s">
        <v>61</v>
      </c>
    </row>
    <row r="4" ht="31.5" customHeight="1">
      <c r="B4" s="41" t="s">
        <v>62</v>
      </c>
      <c r="C4" s="41" t="s">
        <v>63</v>
      </c>
      <c r="D4" s="41" t="s">
        <v>64</v>
      </c>
      <c r="E4" s="41" t="s">
        <v>65</v>
      </c>
      <c r="F4" s="41" t="s">
        <v>66</v>
      </c>
      <c r="G4" s="41" t="s">
        <v>67</v>
      </c>
      <c r="H4" s="41" t="s">
        <v>68</v>
      </c>
      <c r="I4" s="41" t="s">
        <v>69</v>
      </c>
      <c r="J4" s="41" t="s">
        <v>70</v>
      </c>
      <c r="K4" s="41" t="s">
        <v>71</v>
      </c>
      <c r="L4" s="41" t="s">
        <v>72</v>
      </c>
      <c r="M4" s="41" t="s">
        <v>73</v>
      </c>
      <c r="N4" s="41" t="s">
        <v>74</v>
      </c>
      <c r="O4" s="41" t="s">
        <v>75</v>
      </c>
    </row>
    <row r="5" ht="24.0" customHeight="1">
      <c r="B5" s="42" t="s">
        <v>76</v>
      </c>
      <c r="C5" s="43" t="s">
        <v>77</v>
      </c>
      <c r="D5" s="44" t="s">
        <v>78</v>
      </c>
      <c r="E5" s="45">
        <v>54000.0</v>
      </c>
      <c r="F5" s="45">
        <v>2100.0</v>
      </c>
      <c r="G5" s="46">
        <f t="shared" ref="G5:G32" si="1">IF(E5="","",E5+IF(F5="",0,F5))</f>
        <v>56100</v>
      </c>
      <c r="H5" s="45"/>
      <c r="I5" s="45"/>
      <c r="J5" s="45"/>
      <c r="K5" s="47" t="str">
        <f t="shared" ref="K5:K32" si="2">IF(AND(H5="",I5="",J5=""),"",SUM(IF(H5="",0,H5),IF(I5="",0,I5),IF(J5="",0,J5)))</f>
        <v/>
      </c>
      <c r="L5" s="46" t="str">
        <f t="shared" ref="L5:L32" si="3">IF(OR(G5="",K5=""),"",G5-K5)</f>
        <v/>
      </c>
      <c r="M5" s="48" t="str">
        <f t="shared" ref="M5:M32" si="4">IF(OR(G5="",K5="",G5=0),"",L5/G5)</f>
        <v/>
      </c>
      <c r="N5" s="49" t="s">
        <v>79</v>
      </c>
      <c r="O5" s="50" t="s">
        <v>80</v>
      </c>
    </row>
    <row r="6" ht="24.0" customHeight="1">
      <c r="B6" s="51" t="s">
        <v>81</v>
      </c>
      <c r="C6" s="52" t="s">
        <v>82</v>
      </c>
      <c r="D6" s="53" t="s">
        <v>83</v>
      </c>
      <c r="E6" s="54">
        <v>148000.0</v>
      </c>
      <c r="F6" s="54">
        <v>8500.0</v>
      </c>
      <c r="G6" s="55">
        <f t="shared" si="1"/>
        <v>156500</v>
      </c>
      <c r="H6" s="54"/>
      <c r="I6" s="54"/>
      <c r="J6" s="54"/>
      <c r="K6" s="56" t="str">
        <f t="shared" si="2"/>
        <v/>
      </c>
      <c r="L6" s="55" t="str">
        <f t="shared" si="3"/>
        <v/>
      </c>
      <c r="M6" s="57" t="str">
        <f t="shared" si="4"/>
        <v/>
      </c>
      <c r="N6" s="58" t="s">
        <v>79</v>
      </c>
      <c r="O6" s="59" t="s">
        <v>80</v>
      </c>
    </row>
    <row r="7" ht="24.0" customHeight="1">
      <c r="B7" s="42" t="s">
        <v>84</v>
      </c>
      <c r="C7" s="43" t="s">
        <v>85</v>
      </c>
      <c r="D7" s="44" t="s">
        <v>78</v>
      </c>
      <c r="E7" s="45">
        <v>38500.0</v>
      </c>
      <c r="F7" s="45">
        <v>0.0</v>
      </c>
      <c r="G7" s="46">
        <f t="shared" si="1"/>
        <v>38500</v>
      </c>
      <c r="H7" s="45"/>
      <c r="I7" s="45"/>
      <c r="J7" s="45"/>
      <c r="K7" s="47" t="str">
        <f t="shared" si="2"/>
        <v/>
      </c>
      <c r="L7" s="46" t="str">
        <f t="shared" si="3"/>
        <v/>
      </c>
      <c r="M7" s="48" t="str">
        <f t="shared" si="4"/>
        <v/>
      </c>
      <c r="N7" s="49" t="s">
        <v>86</v>
      </c>
      <c r="O7" s="50" t="s">
        <v>80</v>
      </c>
    </row>
    <row r="8" ht="24.0" customHeight="1">
      <c r="B8" s="51"/>
      <c r="C8" s="52"/>
      <c r="D8" s="53"/>
      <c r="E8" s="54"/>
      <c r="F8" s="54"/>
      <c r="G8" s="55" t="str">
        <f t="shared" si="1"/>
        <v/>
      </c>
      <c r="H8" s="54"/>
      <c r="I8" s="54"/>
      <c r="J8" s="54"/>
      <c r="K8" s="56" t="str">
        <f t="shared" si="2"/>
        <v/>
      </c>
      <c r="L8" s="55" t="str">
        <f t="shared" si="3"/>
        <v/>
      </c>
      <c r="M8" s="57" t="str">
        <f t="shared" si="4"/>
        <v/>
      </c>
      <c r="N8" s="58"/>
      <c r="O8" s="59"/>
    </row>
    <row r="9" ht="24.0" customHeight="1">
      <c r="B9" s="42"/>
      <c r="C9" s="43"/>
      <c r="D9" s="44"/>
      <c r="E9" s="45"/>
      <c r="F9" s="45"/>
      <c r="G9" s="46" t="str">
        <f t="shared" si="1"/>
        <v/>
      </c>
      <c r="H9" s="45"/>
      <c r="I9" s="45"/>
      <c r="J9" s="45"/>
      <c r="K9" s="47" t="str">
        <f t="shared" si="2"/>
        <v/>
      </c>
      <c r="L9" s="46" t="str">
        <f t="shared" si="3"/>
        <v/>
      </c>
      <c r="M9" s="48" t="str">
        <f t="shared" si="4"/>
        <v/>
      </c>
      <c r="N9" s="49"/>
      <c r="O9" s="50"/>
    </row>
    <row r="10" ht="24.0" customHeight="1">
      <c r="B10" s="51"/>
      <c r="C10" s="52"/>
      <c r="D10" s="53"/>
      <c r="E10" s="54"/>
      <c r="F10" s="54"/>
      <c r="G10" s="55" t="str">
        <f t="shared" si="1"/>
        <v/>
      </c>
      <c r="H10" s="54"/>
      <c r="I10" s="54"/>
      <c r="J10" s="54"/>
      <c r="K10" s="56" t="str">
        <f t="shared" si="2"/>
        <v/>
      </c>
      <c r="L10" s="55" t="str">
        <f t="shared" si="3"/>
        <v/>
      </c>
      <c r="M10" s="57" t="str">
        <f t="shared" si="4"/>
        <v/>
      </c>
      <c r="N10" s="58"/>
      <c r="O10" s="59"/>
    </row>
    <row r="11" ht="24.0" customHeight="1">
      <c r="B11" s="42"/>
      <c r="C11" s="43"/>
      <c r="D11" s="44"/>
      <c r="E11" s="45"/>
      <c r="F11" s="45"/>
      <c r="G11" s="46" t="str">
        <f t="shared" si="1"/>
        <v/>
      </c>
      <c r="H11" s="45"/>
      <c r="I11" s="45"/>
      <c r="J11" s="45"/>
      <c r="K11" s="47" t="str">
        <f t="shared" si="2"/>
        <v/>
      </c>
      <c r="L11" s="46" t="str">
        <f t="shared" si="3"/>
        <v/>
      </c>
      <c r="M11" s="48" t="str">
        <f t="shared" si="4"/>
        <v/>
      </c>
      <c r="N11" s="49"/>
      <c r="O11" s="50"/>
    </row>
    <row r="12" ht="24.0" customHeight="1">
      <c r="B12" s="51"/>
      <c r="C12" s="52"/>
      <c r="D12" s="53"/>
      <c r="E12" s="54"/>
      <c r="F12" s="54"/>
      <c r="G12" s="55" t="str">
        <f t="shared" si="1"/>
        <v/>
      </c>
      <c r="H12" s="54"/>
      <c r="I12" s="54"/>
      <c r="J12" s="54"/>
      <c r="K12" s="56" t="str">
        <f t="shared" si="2"/>
        <v/>
      </c>
      <c r="L12" s="55" t="str">
        <f t="shared" si="3"/>
        <v/>
      </c>
      <c r="M12" s="57" t="str">
        <f t="shared" si="4"/>
        <v/>
      </c>
      <c r="N12" s="58"/>
      <c r="O12" s="59"/>
    </row>
    <row r="13" ht="24.0" customHeight="1">
      <c r="B13" s="42"/>
      <c r="C13" s="43"/>
      <c r="D13" s="44"/>
      <c r="E13" s="45"/>
      <c r="F13" s="45"/>
      <c r="G13" s="46" t="str">
        <f t="shared" si="1"/>
        <v/>
      </c>
      <c r="H13" s="45"/>
      <c r="I13" s="45"/>
      <c r="J13" s="45"/>
      <c r="K13" s="47" t="str">
        <f t="shared" si="2"/>
        <v/>
      </c>
      <c r="L13" s="46" t="str">
        <f t="shared" si="3"/>
        <v/>
      </c>
      <c r="M13" s="48" t="str">
        <f t="shared" si="4"/>
        <v/>
      </c>
      <c r="N13" s="49"/>
      <c r="O13" s="50"/>
    </row>
    <row r="14" ht="24.0" customHeight="1">
      <c r="B14" s="51"/>
      <c r="C14" s="52"/>
      <c r="D14" s="53"/>
      <c r="E14" s="54"/>
      <c r="F14" s="54"/>
      <c r="G14" s="55" t="str">
        <f t="shared" si="1"/>
        <v/>
      </c>
      <c r="H14" s="54"/>
      <c r="I14" s="54"/>
      <c r="J14" s="54"/>
      <c r="K14" s="56" t="str">
        <f t="shared" si="2"/>
        <v/>
      </c>
      <c r="L14" s="55" t="str">
        <f t="shared" si="3"/>
        <v/>
      </c>
      <c r="M14" s="57" t="str">
        <f t="shared" si="4"/>
        <v/>
      </c>
      <c r="N14" s="58"/>
      <c r="O14" s="59"/>
    </row>
    <row r="15" ht="24.0" customHeight="1">
      <c r="B15" s="42"/>
      <c r="C15" s="43"/>
      <c r="D15" s="44"/>
      <c r="E15" s="45"/>
      <c r="F15" s="45"/>
      <c r="G15" s="46" t="str">
        <f t="shared" si="1"/>
        <v/>
      </c>
      <c r="H15" s="45"/>
      <c r="I15" s="45"/>
      <c r="J15" s="45"/>
      <c r="K15" s="47" t="str">
        <f t="shared" si="2"/>
        <v/>
      </c>
      <c r="L15" s="46" t="str">
        <f t="shared" si="3"/>
        <v/>
      </c>
      <c r="M15" s="48" t="str">
        <f t="shared" si="4"/>
        <v/>
      </c>
      <c r="N15" s="49"/>
      <c r="O15" s="50"/>
    </row>
    <row r="16" ht="24.0" customHeight="1">
      <c r="B16" s="51"/>
      <c r="C16" s="52"/>
      <c r="D16" s="53"/>
      <c r="E16" s="54"/>
      <c r="F16" s="54"/>
      <c r="G16" s="55" t="str">
        <f t="shared" si="1"/>
        <v/>
      </c>
      <c r="H16" s="54"/>
      <c r="I16" s="54"/>
      <c r="J16" s="54"/>
      <c r="K16" s="56" t="str">
        <f t="shared" si="2"/>
        <v/>
      </c>
      <c r="L16" s="55" t="str">
        <f t="shared" si="3"/>
        <v/>
      </c>
      <c r="M16" s="57" t="str">
        <f t="shared" si="4"/>
        <v/>
      </c>
      <c r="N16" s="58"/>
      <c r="O16" s="59"/>
    </row>
    <row r="17" ht="24.0" customHeight="1">
      <c r="B17" s="42"/>
      <c r="C17" s="43"/>
      <c r="D17" s="44"/>
      <c r="E17" s="45"/>
      <c r="F17" s="45"/>
      <c r="G17" s="46" t="str">
        <f t="shared" si="1"/>
        <v/>
      </c>
      <c r="H17" s="45"/>
      <c r="I17" s="45"/>
      <c r="J17" s="45"/>
      <c r="K17" s="47" t="str">
        <f t="shared" si="2"/>
        <v/>
      </c>
      <c r="L17" s="46" t="str">
        <f t="shared" si="3"/>
        <v/>
      </c>
      <c r="M17" s="48" t="str">
        <f t="shared" si="4"/>
        <v/>
      </c>
      <c r="N17" s="49"/>
      <c r="O17" s="50"/>
    </row>
    <row r="18" ht="24.0" customHeight="1">
      <c r="B18" s="51"/>
      <c r="C18" s="52"/>
      <c r="D18" s="53"/>
      <c r="E18" s="54"/>
      <c r="F18" s="54"/>
      <c r="G18" s="55" t="str">
        <f t="shared" si="1"/>
        <v/>
      </c>
      <c r="H18" s="54"/>
      <c r="I18" s="54"/>
      <c r="J18" s="54"/>
      <c r="K18" s="56" t="str">
        <f t="shared" si="2"/>
        <v/>
      </c>
      <c r="L18" s="55" t="str">
        <f t="shared" si="3"/>
        <v/>
      </c>
      <c r="M18" s="57" t="str">
        <f t="shared" si="4"/>
        <v/>
      </c>
      <c r="N18" s="58"/>
      <c r="O18" s="59"/>
    </row>
    <row r="19" ht="24.0" customHeight="1">
      <c r="B19" s="42"/>
      <c r="C19" s="43"/>
      <c r="D19" s="44"/>
      <c r="E19" s="45"/>
      <c r="F19" s="45"/>
      <c r="G19" s="46" t="str">
        <f t="shared" si="1"/>
        <v/>
      </c>
      <c r="H19" s="45"/>
      <c r="I19" s="45"/>
      <c r="J19" s="45"/>
      <c r="K19" s="47" t="str">
        <f t="shared" si="2"/>
        <v/>
      </c>
      <c r="L19" s="46" t="str">
        <f t="shared" si="3"/>
        <v/>
      </c>
      <c r="M19" s="48" t="str">
        <f t="shared" si="4"/>
        <v/>
      </c>
      <c r="N19" s="49"/>
      <c r="O19" s="50"/>
    </row>
    <row r="20" ht="24.0" customHeight="1">
      <c r="B20" s="51"/>
      <c r="C20" s="52"/>
      <c r="D20" s="53"/>
      <c r="E20" s="54"/>
      <c r="F20" s="54"/>
      <c r="G20" s="55" t="str">
        <f t="shared" si="1"/>
        <v/>
      </c>
      <c r="H20" s="54"/>
      <c r="I20" s="54"/>
      <c r="J20" s="54"/>
      <c r="K20" s="56" t="str">
        <f t="shared" si="2"/>
        <v/>
      </c>
      <c r="L20" s="55" t="str">
        <f t="shared" si="3"/>
        <v/>
      </c>
      <c r="M20" s="57" t="str">
        <f t="shared" si="4"/>
        <v/>
      </c>
      <c r="N20" s="58"/>
      <c r="O20" s="59"/>
    </row>
    <row r="21" ht="24.0" customHeight="1">
      <c r="B21" s="42"/>
      <c r="C21" s="43"/>
      <c r="D21" s="44"/>
      <c r="E21" s="45"/>
      <c r="F21" s="45"/>
      <c r="G21" s="46" t="str">
        <f t="shared" si="1"/>
        <v/>
      </c>
      <c r="H21" s="45"/>
      <c r="I21" s="45"/>
      <c r="J21" s="45"/>
      <c r="K21" s="47" t="str">
        <f t="shared" si="2"/>
        <v/>
      </c>
      <c r="L21" s="46" t="str">
        <f t="shared" si="3"/>
        <v/>
      </c>
      <c r="M21" s="48" t="str">
        <f t="shared" si="4"/>
        <v/>
      </c>
      <c r="N21" s="49"/>
      <c r="O21" s="50"/>
    </row>
    <row r="22" ht="24.0" customHeight="1">
      <c r="B22" s="51"/>
      <c r="C22" s="52"/>
      <c r="D22" s="53"/>
      <c r="E22" s="54"/>
      <c r="F22" s="54"/>
      <c r="G22" s="55" t="str">
        <f t="shared" si="1"/>
        <v/>
      </c>
      <c r="H22" s="54"/>
      <c r="I22" s="54"/>
      <c r="J22" s="54"/>
      <c r="K22" s="56" t="str">
        <f t="shared" si="2"/>
        <v/>
      </c>
      <c r="L22" s="55" t="str">
        <f t="shared" si="3"/>
        <v/>
      </c>
      <c r="M22" s="57" t="str">
        <f t="shared" si="4"/>
        <v/>
      </c>
      <c r="N22" s="58"/>
      <c r="O22" s="59"/>
    </row>
    <row r="23" ht="24.0" customHeight="1">
      <c r="B23" s="42"/>
      <c r="C23" s="43"/>
      <c r="D23" s="44"/>
      <c r="E23" s="45"/>
      <c r="F23" s="45"/>
      <c r="G23" s="46" t="str">
        <f t="shared" si="1"/>
        <v/>
      </c>
      <c r="H23" s="45"/>
      <c r="I23" s="45"/>
      <c r="J23" s="45"/>
      <c r="K23" s="47" t="str">
        <f t="shared" si="2"/>
        <v/>
      </c>
      <c r="L23" s="46" t="str">
        <f t="shared" si="3"/>
        <v/>
      </c>
      <c r="M23" s="48" t="str">
        <f t="shared" si="4"/>
        <v/>
      </c>
      <c r="N23" s="49"/>
      <c r="O23" s="50"/>
    </row>
    <row r="24" ht="24.0" customHeight="1">
      <c r="B24" s="51"/>
      <c r="C24" s="52"/>
      <c r="D24" s="53"/>
      <c r="E24" s="54"/>
      <c r="F24" s="54"/>
      <c r="G24" s="55" t="str">
        <f t="shared" si="1"/>
        <v/>
      </c>
      <c r="H24" s="54"/>
      <c r="I24" s="54"/>
      <c r="J24" s="54"/>
      <c r="K24" s="56" t="str">
        <f t="shared" si="2"/>
        <v/>
      </c>
      <c r="L24" s="55" t="str">
        <f t="shared" si="3"/>
        <v/>
      </c>
      <c r="M24" s="57" t="str">
        <f t="shared" si="4"/>
        <v/>
      </c>
      <c r="N24" s="58"/>
      <c r="O24" s="59"/>
    </row>
    <row r="25" ht="24.0" customHeight="1">
      <c r="B25" s="42"/>
      <c r="C25" s="43"/>
      <c r="D25" s="44"/>
      <c r="E25" s="45"/>
      <c r="F25" s="45"/>
      <c r="G25" s="46" t="str">
        <f t="shared" si="1"/>
        <v/>
      </c>
      <c r="H25" s="45"/>
      <c r="I25" s="45"/>
      <c r="J25" s="45"/>
      <c r="K25" s="47" t="str">
        <f t="shared" si="2"/>
        <v/>
      </c>
      <c r="L25" s="46" t="str">
        <f t="shared" si="3"/>
        <v/>
      </c>
      <c r="M25" s="48" t="str">
        <f t="shared" si="4"/>
        <v/>
      </c>
      <c r="N25" s="49"/>
      <c r="O25" s="50"/>
    </row>
    <row r="26" ht="24.0" customHeight="1">
      <c r="B26" s="51"/>
      <c r="C26" s="52"/>
      <c r="D26" s="53"/>
      <c r="E26" s="54"/>
      <c r="F26" s="54"/>
      <c r="G26" s="55" t="str">
        <f t="shared" si="1"/>
        <v/>
      </c>
      <c r="H26" s="54"/>
      <c r="I26" s="54"/>
      <c r="J26" s="54"/>
      <c r="K26" s="56" t="str">
        <f t="shared" si="2"/>
        <v/>
      </c>
      <c r="L26" s="55" t="str">
        <f t="shared" si="3"/>
        <v/>
      </c>
      <c r="M26" s="57" t="str">
        <f t="shared" si="4"/>
        <v/>
      </c>
      <c r="N26" s="58"/>
      <c r="O26" s="59"/>
    </row>
    <row r="27" ht="24.0" customHeight="1">
      <c r="B27" s="42"/>
      <c r="C27" s="43"/>
      <c r="D27" s="44"/>
      <c r="E27" s="45"/>
      <c r="F27" s="45"/>
      <c r="G27" s="46" t="str">
        <f t="shared" si="1"/>
        <v/>
      </c>
      <c r="H27" s="45"/>
      <c r="I27" s="45"/>
      <c r="J27" s="45"/>
      <c r="K27" s="47" t="str">
        <f t="shared" si="2"/>
        <v/>
      </c>
      <c r="L27" s="46" t="str">
        <f t="shared" si="3"/>
        <v/>
      </c>
      <c r="M27" s="48" t="str">
        <f t="shared" si="4"/>
        <v/>
      </c>
      <c r="N27" s="49"/>
      <c r="O27" s="50"/>
    </row>
    <row r="28" ht="24.0" customHeight="1">
      <c r="B28" s="51"/>
      <c r="C28" s="52"/>
      <c r="D28" s="53"/>
      <c r="E28" s="54"/>
      <c r="F28" s="54"/>
      <c r="G28" s="55" t="str">
        <f t="shared" si="1"/>
        <v/>
      </c>
      <c r="H28" s="54"/>
      <c r="I28" s="54"/>
      <c r="J28" s="54"/>
      <c r="K28" s="56" t="str">
        <f t="shared" si="2"/>
        <v/>
      </c>
      <c r="L28" s="55" t="str">
        <f t="shared" si="3"/>
        <v/>
      </c>
      <c r="M28" s="57" t="str">
        <f t="shared" si="4"/>
        <v/>
      </c>
      <c r="N28" s="58"/>
      <c r="O28" s="59"/>
    </row>
    <row r="29" ht="24.0" customHeight="1">
      <c r="B29" s="42"/>
      <c r="C29" s="43"/>
      <c r="D29" s="44"/>
      <c r="E29" s="45"/>
      <c r="F29" s="45"/>
      <c r="G29" s="46" t="str">
        <f t="shared" si="1"/>
        <v/>
      </c>
      <c r="H29" s="45"/>
      <c r="I29" s="45"/>
      <c r="J29" s="45"/>
      <c r="K29" s="47" t="str">
        <f t="shared" si="2"/>
        <v/>
      </c>
      <c r="L29" s="46" t="str">
        <f t="shared" si="3"/>
        <v/>
      </c>
      <c r="M29" s="48" t="str">
        <f t="shared" si="4"/>
        <v/>
      </c>
      <c r="N29" s="49"/>
      <c r="O29" s="50"/>
    </row>
    <row r="30" ht="24.0" customHeight="1">
      <c r="B30" s="51"/>
      <c r="C30" s="52"/>
      <c r="D30" s="53"/>
      <c r="E30" s="54"/>
      <c r="F30" s="54"/>
      <c r="G30" s="55" t="str">
        <f t="shared" si="1"/>
        <v/>
      </c>
      <c r="H30" s="54"/>
      <c r="I30" s="54"/>
      <c r="J30" s="54"/>
      <c r="K30" s="56" t="str">
        <f t="shared" si="2"/>
        <v/>
      </c>
      <c r="L30" s="55" t="str">
        <f t="shared" si="3"/>
        <v/>
      </c>
      <c r="M30" s="57" t="str">
        <f t="shared" si="4"/>
        <v/>
      </c>
      <c r="N30" s="58"/>
      <c r="O30" s="59"/>
    </row>
    <row r="31" ht="24.0" customHeight="1">
      <c r="B31" s="42"/>
      <c r="C31" s="43"/>
      <c r="D31" s="44"/>
      <c r="E31" s="45"/>
      <c r="F31" s="45"/>
      <c r="G31" s="46" t="str">
        <f t="shared" si="1"/>
        <v/>
      </c>
      <c r="H31" s="45"/>
      <c r="I31" s="45"/>
      <c r="J31" s="45"/>
      <c r="K31" s="47" t="str">
        <f t="shared" si="2"/>
        <v/>
      </c>
      <c r="L31" s="46" t="str">
        <f t="shared" si="3"/>
        <v/>
      </c>
      <c r="M31" s="48" t="str">
        <f t="shared" si="4"/>
        <v/>
      </c>
      <c r="N31" s="49"/>
      <c r="O31" s="50"/>
    </row>
    <row r="32" ht="24.0" customHeight="1">
      <c r="B32" s="51"/>
      <c r="C32" s="52"/>
      <c r="D32" s="53"/>
      <c r="E32" s="54"/>
      <c r="F32" s="54"/>
      <c r="G32" s="55" t="str">
        <f t="shared" si="1"/>
        <v/>
      </c>
      <c r="H32" s="54"/>
      <c r="I32" s="54"/>
      <c r="J32" s="54"/>
      <c r="K32" s="56" t="str">
        <f t="shared" si="2"/>
        <v/>
      </c>
      <c r="L32" s="55" t="str">
        <f t="shared" si="3"/>
        <v/>
      </c>
      <c r="M32" s="57" t="str">
        <f t="shared" si="4"/>
        <v/>
      </c>
      <c r="N32" s="58"/>
      <c r="O32" s="59"/>
    </row>
    <row r="33" ht="27.75" customHeight="1">
      <c r="B33" s="60" t="s">
        <v>87</v>
      </c>
      <c r="C33" s="61"/>
      <c r="D33" s="61"/>
      <c r="E33" s="62">
        <f t="shared" ref="E33:L33" si="5">SUMIF(E5:E32,"&lt;&gt;")</f>
        <v>240500</v>
      </c>
      <c r="F33" s="62">
        <f t="shared" si="5"/>
        <v>10600</v>
      </c>
      <c r="G33" s="62">
        <f t="shared" si="5"/>
        <v>251100</v>
      </c>
      <c r="H33" s="62">
        <f t="shared" si="5"/>
        <v>0</v>
      </c>
      <c r="I33" s="62">
        <f t="shared" si="5"/>
        <v>0</v>
      </c>
      <c r="J33" s="62">
        <f t="shared" si="5"/>
        <v>0</v>
      </c>
      <c r="K33" s="62">
        <f t="shared" si="5"/>
        <v>0</v>
      </c>
      <c r="L33" s="62">
        <f t="shared" si="5"/>
        <v>0</v>
      </c>
      <c r="M33" s="63">
        <f>IF(G33=0,"",L33/G33)</f>
        <v>0</v>
      </c>
      <c r="N33" s="61"/>
      <c r="O33" s="61"/>
    </row>
    <row r="34" ht="15.75" customHeight="1"/>
    <row r="35" ht="15.75" customHeight="1">
      <c r="B35" s="40" t="s">
        <v>88</v>
      </c>
    </row>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B2:O2"/>
    <mergeCell ref="B3:O3"/>
    <mergeCell ref="B35:O35"/>
  </mergeCells>
  <conditionalFormatting sqref="M5:M32">
    <cfRule type="cellIs" dxfId="0" priority="1" operator="lessThan">
      <formula>0.1</formula>
    </cfRule>
  </conditionalFormatting>
  <conditionalFormatting sqref="M5:M32">
    <cfRule type="cellIs" dxfId="1" priority="2" operator="between">
      <formula>0.1</formula>
      <formula>0.15</formula>
    </cfRule>
  </conditionalFormatting>
  <conditionalFormatting sqref="M5:M32">
    <cfRule type="cellIs" dxfId="2" priority="3" operator="greaterThan">
      <formula>0.15</formula>
    </cfRule>
  </conditionalFormatting>
  <conditionalFormatting sqref="N5:N32">
    <cfRule type="expression" dxfId="0" priority="4">
      <formula>N5="No"</formula>
    </cfRule>
  </conditionalFormatting>
  <conditionalFormatting sqref="N5:N32">
    <cfRule type="expression" dxfId="2" priority="5">
      <formula>N5="Yes"</formula>
    </cfRule>
  </conditionalFormatting>
  <dataValidations>
    <dataValidation type="list" allowBlank="1" sqref="O5:O32">
      <formula1>"Active,Closeout,On Hold,Complete,Cancelled"</formula1>
    </dataValidation>
    <dataValidation type="list" allowBlank="1" sqref="D5:D32">
      <formula1>"Residential,Commercial,Industrial,Institutional,Other"</formula1>
    </dataValidation>
    <dataValidation type="list" allowBlank="1" sqref="N5:N32">
      <formula1>"Yes,No,N/A"</formula1>
    </dataValidation>
  </dataValidations>
  <printOptions/>
  <pageMargins bottom="1.0" footer="0.0" header="0.0" left="0.75" right="0.75" top="1.0"/>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E8600A"/>
    <pageSetUpPr/>
  </sheetPr>
  <sheetViews>
    <sheetView showGridLines="0" workbookViewId="0"/>
  </sheetViews>
  <sheetFormatPr customHeight="1" defaultColWidth="14.43" defaultRowHeight="15.0"/>
  <cols>
    <col customWidth="1" min="1" max="1" width="3.0"/>
    <col customWidth="1" min="2" max="2" width="14.0"/>
    <col customWidth="1" min="3" max="3" width="28.0"/>
    <col customWidth="1" min="4" max="4" width="22.0"/>
    <col customWidth="1" min="5" max="5" width="16.0"/>
    <col customWidth="1" min="6" max="6" width="18.0"/>
    <col customWidth="1" min="7" max="7" width="16.0"/>
    <col customWidth="1" min="8" max="8" width="42.0"/>
    <col customWidth="1" min="9" max="9" width="3.0"/>
    <col customWidth="1" min="10" max="26" width="8.71"/>
  </cols>
  <sheetData>
    <row r="1" ht="7.5" customHeight="1"/>
    <row r="2" ht="43.5" customHeight="1">
      <c r="A2" s="1"/>
      <c r="B2" s="39" t="s">
        <v>89</v>
      </c>
      <c r="C2" s="3"/>
      <c r="D2" s="3"/>
      <c r="E2" s="3"/>
      <c r="F2" s="3"/>
      <c r="G2" s="3"/>
      <c r="H2" s="4"/>
      <c r="I2" s="1"/>
    </row>
    <row r="3" ht="21.75" customHeight="1">
      <c r="B3" s="64" t="s">
        <v>90</v>
      </c>
      <c r="C3" s="3"/>
      <c r="D3" s="3"/>
      <c r="E3" s="3"/>
      <c r="F3" s="3"/>
      <c r="G3" s="3"/>
      <c r="H3" s="4"/>
    </row>
    <row r="4" ht="7.5" customHeight="1"/>
    <row r="5" ht="79.5" customHeight="1">
      <c r="B5" s="65" t="s">
        <v>91</v>
      </c>
      <c r="C5" s="9"/>
      <c r="D5" s="9"/>
      <c r="E5" s="9"/>
      <c r="F5" s="9"/>
      <c r="G5" s="9"/>
      <c r="H5" s="10"/>
    </row>
    <row r="6" ht="7.5" customHeight="1"/>
    <row r="7" ht="27.75" customHeight="1">
      <c r="B7" s="66" t="s">
        <v>92</v>
      </c>
      <c r="C7" s="9"/>
      <c r="D7" s="9"/>
      <c r="E7" s="9"/>
      <c r="F7" s="9"/>
      <c r="G7" s="9"/>
      <c r="H7" s="10"/>
    </row>
    <row r="8" ht="9.75" customHeight="1"/>
    <row r="9" ht="31.5" customHeight="1">
      <c r="B9" s="41" t="s">
        <v>62</v>
      </c>
      <c r="C9" s="41" t="s">
        <v>93</v>
      </c>
      <c r="D9" s="41" t="s">
        <v>94</v>
      </c>
      <c r="E9" s="41" t="s">
        <v>95</v>
      </c>
      <c r="F9" s="41" t="s">
        <v>96</v>
      </c>
      <c r="G9" s="41" t="s">
        <v>97</v>
      </c>
      <c r="H9" s="41" t="s">
        <v>98</v>
      </c>
    </row>
    <row r="10" ht="7.5" customHeight="1"/>
    <row r="11" ht="25.5" customHeight="1">
      <c r="B11" s="67" t="s">
        <v>99</v>
      </c>
      <c r="C11" s="10"/>
      <c r="D11" s="68" t="s">
        <v>100</v>
      </c>
      <c r="E11" s="10"/>
      <c r="F11" s="69" t="s">
        <v>101</v>
      </c>
      <c r="G11" s="9"/>
      <c r="H11" s="10"/>
    </row>
    <row r="12" ht="6.0" customHeight="1"/>
    <row r="13" ht="36.0" customHeight="1">
      <c r="B13" s="42" t="s">
        <v>76</v>
      </c>
      <c r="C13" s="43" t="s">
        <v>102</v>
      </c>
      <c r="D13" s="70" t="s">
        <v>103</v>
      </c>
      <c r="E13" s="71" t="s">
        <v>104</v>
      </c>
      <c r="F13" s="45" t="s">
        <v>105</v>
      </c>
      <c r="G13" s="72"/>
      <c r="H13" s="73" t="str">
        <f t="shared" ref="H13:H32" si="1">IF(B13="","Fill in this row first",HYPERLINK("mailto:"&amp;$D$11&amp;"?subject=Change Order Request — "&amp;B13&amp;" — "&amp;C13&amp;"&amp;body=CHANGE ORDER REQUEST%0A%0A"&amp;"Job: "&amp;B13&amp;"%0A"&amp;"Client / Site: "&amp;C13&amp;"%0A"&amp;"Submitted by: "&amp;G13&amp;"%0A"&amp;"Date: "&amp;TEXT(TODAY(),"YYYY-MM-DD")&amp;"%0A%0A"&amp;"What the client asked for:%0A"&amp;D13&amp;"%0A%0A"&amp;"Estimated extra hours: "&amp;E13&amp;"%0A"&amp;"Estimated extra materials: $"&amp;F13&amp;"%0A%0A"&amp;"Next step: confirm scope and price with the client,%0A"&amp;"then update the Authorization Status column in the%0A"&amp;"Change Order Log tab before replying to the crew.","📧 Send to Office"))</f>
        <v>📧 Send to Office</v>
      </c>
    </row>
    <row r="14" ht="36.0" customHeight="1">
      <c r="B14" s="51" t="s">
        <v>81</v>
      </c>
      <c r="C14" s="52" t="s">
        <v>106</v>
      </c>
      <c r="D14" s="74" t="s">
        <v>107</v>
      </c>
      <c r="E14" s="75" t="s">
        <v>108</v>
      </c>
      <c r="F14" s="54" t="s">
        <v>109</v>
      </c>
      <c r="G14" s="76"/>
      <c r="H14" s="77" t="str">
        <f t="shared" si="1"/>
        <v>📧 Send to Office</v>
      </c>
    </row>
    <row r="15" ht="27.75" customHeight="1">
      <c r="B15" s="42"/>
      <c r="C15" s="43"/>
      <c r="D15" s="70"/>
      <c r="E15" s="71"/>
      <c r="F15" s="45"/>
      <c r="G15" s="72"/>
      <c r="H15" s="73" t="str">
        <f t="shared" si="1"/>
        <v>Fill in this row first</v>
      </c>
    </row>
    <row r="16" ht="27.75" customHeight="1">
      <c r="B16" s="51"/>
      <c r="C16" s="52"/>
      <c r="D16" s="74"/>
      <c r="E16" s="75"/>
      <c r="F16" s="54"/>
      <c r="G16" s="76"/>
      <c r="H16" s="77" t="str">
        <f t="shared" si="1"/>
        <v>Fill in this row first</v>
      </c>
    </row>
    <row r="17" ht="27.75" customHeight="1">
      <c r="B17" s="42"/>
      <c r="C17" s="43"/>
      <c r="D17" s="70"/>
      <c r="E17" s="71"/>
      <c r="F17" s="45"/>
      <c r="G17" s="72"/>
      <c r="H17" s="73" t="str">
        <f t="shared" si="1"/>
        <v>Fill in this row first</v>
      </c>
    </row>
    <row r="18" ht="27.75" customHeight="1">
      <c r="B18" s="51"/>
      <c r="C18" s="52"/>
      <c r="D18" s="74"/>
      <c r="E18" s="75"/>
      <c r="F18" s="54"/>
      <c r="G18" s="76"/>
      <c r="H18" s="77" t="str">
        <f t="shared" si="1"/>
        <v>Fill in this row first</v>
      </c>
    </row>
    <row r="19" ht="27.75" customHeight="1">
      <c r="B19" s="42"/>
      <c r="C19" s="43"/>
      <c r="D19" s="70"/>
      <c r="E19" s="71"/>
      <c r="F19" s="45"/>
      <c r="G19" s="72"/>
      <c r="H19" s="73" t="str">
        <f t="shared" si="1"/>
        <v>Fill in this row first</v>
      </c>
    </row>
    <row r="20" ht="27.75" customHeight="1">
      <c r="B20" s="51"/>
      <c r="C20" s="52"/>
      <c r="D20" s="74"/>
      <c r="E20" s="75"/>
      <c r="F20" s="54"/>
      <c r="G20" s="76"/>
      <c r="H20" s="77" t="str">
        <f t="shared" si="1"/>
        <v>Fill in this row first</v>
      </c>
    </row>
    <row r="21" ht="27.75" customHeight="1">
      <c r="B21" s="42"/>
      <c r="C21" s="43"/>
      <c r="D21" s="70"/>
      <c r="E21" s="71"/>
      <c r="F21" s="45"/>
      <c r="G21" s="72"/>
      <c r="H21" s="73" t="str">
        <f t="shared" si="1"/>
        <v>Fill in this row first</v>
      </c>
    </row>
    <row r="22" ht="27.75" customHeight="1">
      <c r="B22" s="51"/>
      <c r="C22" s="52"/>
      <c r="D22" s="74"/>
      <c r="E22" s="75"/>
      <c r="F22" s="54"/>
      <c r="G22" s="76"/>
      <c r="H22" s="77" t="str">
        <f t="shared" si="1"/>
        <v>Fill in this row first</v>
      </c>
    </row>
    <row r="23" ht="27.75" customHeight="1">
      <c r="B23" s="42"/>
      <c r="C23" s="43"/>
      <c r="D23" s="70"/>
      <c r="E23" s="71"/>
      <c r="F23" s="45"/>
      <c r="G23" s="72"/>
      <c r="H23" s="73" t="str">
        <f t="shared" si="1"/>
        <v>Fill in this row first</v>
      </c>
    </row>
    <row r="24" ht="27.75" customHeight="1">
      <c r="B24" s="51"/>
      <c r="C24" s="52"/>
      <c r="D24" s="74"/>
      <c r="E24" s="75"/>
      <c r="F24" s="54"/>
      <c r="G24" s="76"/>
      <c r="H24" s="77" t="str">
        <f t="shared" si="1"/>
        <v>Fill in this row first</v>
      </c>
    </row>
    <row r="25" ht="27.75" customHeight="1">
      <c r="B25" s="42"/>
      <c r="C25" s="43"/>
      <c r="D25" s="70"/>
      <c r="E25" s="71"/>
      <c r="F25" s="45"/>
      <c r="G25" s="72"/>
      <c r="H25" s="73" t="str">
        <f t="shared" si="1"/>
        <v>Fill in this row first</v>
      </c>
    </row>
    <row r="26" ht="27.75" customHeight="1">
      <c r="B26" s="51"/>
      <c r="C26" s="52"/>
      <c r="D26" s="74"/>
      <c r="E26" s="75"/>
      <c r="F26" s="54"/>
      <c r="G26" s="76"/>
      <c r="H26" s="77" t="str">
        <f t="shared" si="1"/>
        <v>Fill in this row first</v>
      </c>
    </row>
    <row r="27" ht="27.75" customHeight="1">
      <c r="B27" s="42"/>
      <c r="C27" s="43"/>
      <c r="D27" s="70"/>
      <c r="E27" s="71"/>
      <c r="F27" s="45"/>
      <c r="G27" s="72"/>
      <c r="H27" s="73" t="str">
        <f t="shared" si="1"/>
        <v>Fill in this row first</v>
      </c>
    </row>
    <row r="28" ht="27.75" customHeight="1">
      <c r="B28" s="51"/>
      <c r="C28" s="52"/>
      <c r="D28" s="74"/>
      <c r="E28" s="75"/>
      <c r="F28" s="54"/>
      <c r="G28" s="76"/>
      <c r="H28" s="77" t="str">
        <f t="shared" si="1"/>
        <v>Fill in this row first</v>
      </c>
    </row>
    <row r="29" ht="27.75" customHeight="1">
      <c r="B29" s="42"/>
      <c r="C29" s="43"/>
      <c r="D29" s="70"/>
      <c r="E29" s="71"/>
      <c r="F29" s="45"/>
      <c r="G29" s="72"/>
      <c r="H29" s="73" t="str">
        <f t="shared" si="1"/>
        <v>Fill in this row first</v>
      </c>
    </row>
    <row r="30" ht="27.75" customHeight="1">
      <c r="B30" s="51"/>
      <c r="C30" s="52"/>
      <c r="D30" s="74"/>
      <c r="E30" s="75"/>
      <c r="F30" s="54"/>
      <c r="G30" s="76"/>
      <c r="H30" s="77" t="str">
        <f t="shared" si="1"/>
        <v>Fill in this row first</v>
      </c>
    </row>
    <row r="31" ht="27.75" customHeight="1">
      <c r="B31" s="42"/>
      <c r="C31" s="43"/>
      <c r="D31" s="70"/>
      <c r="E31" s="71"/>
      <c r="F31" s="45"/>
      <c r="G31" s="72"/>
      <c r="H31" s="73" t="str">
        <f t="shared" si="1"/>
        <v>Fill in this row first</v>
      </c>
    </row>
    <row r="32" ht="27.75" customHeight="1">
      <c r="B32" s="51"/>
      <c r="C32" s="52"/>
      <c r="D32" s="74"/>
      <c r="E32" s="75"/>
      <c r="F32" s="54"/>
      <c r="G32" s="76"/>
      <c r="H32" s="77" t="str">
        <f t="shared" si="1"/>
        <v>Fill in this row first</v>
      </c>
    </row>
    <row r="33" ht="15.75" customHeight="1"/>
    <row r="34" ht="7.5" customHeight="1"/>
    <row r="35" ht="15.75" customHeight="1">
      <c r="B35" s="40" t="s">
        <v>110</v>
      </c>
    </row>
    <row r="36" ht="15.75" customHeight="1"/>
    <row r="37" ht="31.5" customHeight="1">
      <c r="B37" s="78" t="s">
        <v>111</v>
      </c>
      <c r="C37" s="9"/>
      <c r="D37" s="9"/>
      <c r="E37" s="9"/>
      <c r="F37" s="9"/>
      <c r="G37" s="9"/>
      <c r="H37" s="10"/>
    </row>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
    <mergeCell ref="B35:H35"/>
    <mergeCell ref="B37:H37"/>
    <mergeCell ref="B2:H2"/>
    <mergeCell ref="B3:H3"/>
    <mergeCell ref="B5:H5"/>
    <mergeCell ref="B7:H7"/>
    <mergeCell ref="B11:C11"/>
    <mergeCell ref="D11:E11"/>
    <mergeCell ref="F11:H11"/>
  </mergeCells>
  <printOptions/>
  <pageMargins bottom="1.0" footer="0.0" header="0.0" left="0.75" right="0.75" top="1.0"/>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166534"/>
    <pageSetUpPr/>
  </sheetPr>
  <sheetViews>
    <sheetView showGridLines="0" workbookViewId="0"/>
  </sheetViews>
  <sheetFormatPr customHeight="1" defaultColWidth="14.43" defaultRowHeight="15.0"/>
  <cols>
    <col customWidth="1" min="1" max="1" width="3.0"/>
    <col customWidth="1" min="2" max="2" width="6.0"/>
    <col customWidth="1" min="3" max="3" width="52.0"/>
    <col customWidth="1" min="4" max="4" width="28.0"/>
    <col customWidth="1" min="5" max="5" width="3.0"/>
    <col customWidth="1" min="6" max="26" width="8.71"/>
  </cols>
  <sheetData>
    <row r="1" ht="7.5" customHeight="1"/>
    <row r="2" ht="39.75" customHeight="1">
      <c r="A2" s="1"/>
      <c r="B2" s="39" t="s">
        <v>112</v>
      </c>
      <c r="C2" s="3"/>
      <c r="D2" s="4"/>
      <c r="E2" s="1"/>
    </row>
    <row r="3" ht="19.5" customHeight="1">
      <c r="B3" s="40" t="s">
        <v>113</v>
      </c>
    </row>
    <row r="4" ht="27.75" customHeight="1">
      <c r="B4" s="79" t="s">
        <v>114</v>
      </c>
      <c r="C4" s="10"/>
      <c r="D4" s="80"/>
    </row>
    <row r="5" ht="7.5" customHeight="1"/>
    <row r="6" ht="27.75" customHeight="1">
      <c r="B6" s="81" t="s">
        <v>115</v>
      </c>
      <c r="C6" s="9"/>
      <c r="D6" s="10"/>
    </row>
    <row r="7" ht="25.5" customHeight="1">
      <c r="B7" s="82"/>
      <c r="C7" s="70" t="s">
        <v>116</v>
      </c>
      <c r="D7" s="83" t="s">
        <v>117</v>
      </c>
    </row>
    <row r="8" ht="25.5" customHeight="1">
      <c r="B8" s="84"/>
      <c r="C8" s="74" t="s">
        <v>118</v>
      </c>
      <c r="D8" s="85" t="s">
        <v>119</v>
      </c>
    </row>
    <row r="9" ht="25.5" customHeight="1">
      <c r="B9" s="86"/>
      <c r="C9" s="70" t="s">
        <v>120</v>
      </c>
      <c r="D9" s="83" t="s">
        <v>121</v>
      </c>
    </row>
    <row r="10" ht="25.5" customHeight="1">
      <c r="B10" s="84"/>
      <c r="C10" s="74" t="s">
        <v>122</v>
      </c>
      <c r="D10" s="85"/>
    </row>
    <row r="12" ht="27.75" customHeight="1">
      <c r="B12" s="81" t="s">
        <v>123</v>
      </c>
      <c r="C12" s="9"/>
      <c r="D12" s="10"/>
    </row>
    <row r="13" ht="25.5" customHeight="1">
      <c r="B13" s="86"/>
      <c r="C13" s="70" t="s">
        <v>124</v>
      </c>
      <c r="D13" s="83" t="s">
        <v>125</v>
      </c>
    </row>
    <row r="14" ht="25.5" customHeight="1">
      <c r="B14" s="84"/>
      <c r="C14" s="74" t="s">
        <v>126</v>
      </c>
      <c r="D14" s="85" t="s">
        <v>127</v>
      </c>
    </row>
    <row r="15" ht="25.5" customHeight="1">
      <c r="B15" s="86"/>
      <c r="C15" s="70" t="s">
        <v>128</v>
      </c>
      <c r="D15" s="83" t="s">
        <v>129</v>
      </c>
    </row>
    <row r="17" ht="27.75" customHeight="1">
      <c r="B17" s="81" t="s">
        <v>130</v>
      </c>
      <c r="C17" s="9"/>
      <c r="D17" s="10"/>
    </row>
    <row r="18" ht="25.5" customHeight="1">
      <c r="B18" s="86"/>
      <c r="C18" s="70" t="s">
        <v>131</v>
      </c>
      <c r="D18" s="83" t="s">
        <v>132</v>
      </c>
    </row>
    <row r="19" ht="25.5" customHeight="1">
      <c r="B19" s="84"/>
      <c r="C19" s="74" t="s">
        <v>133</v>
      </c>
      <c r="D19" s="85" t="s">
        <v>134</v>
      </c>
    </row>
    <row r="20" ht="25.5" customHeight="1">
      <c r="B20" s="86"/>
      <c r="C20" s="70" t="s">
        <v>135</v>
      </c>
      <c r="D20" s="83" t="s">
        <v>136</v>
      </c>
    </row>
    <row r="21" ht="15.75" customHeight="1"/>
    <row r="22" ht="27.75" customHeight="1">
      <c r="B22" s="81" t="s">
        <v>137</v>
      </c>
      <c r="C22" s="9"/>
      <c r="D22" s="10"/>
    </row>
    <row r="23" ht="25.5" customHeight="1">
      <c r="B23" s="86"/>
      <c r="C23" s="70" t="s">
        <v>138</v>
      </c>
      <c r="D23" s="83"/>
    </row>
    <row r="24" ht="25.5" customHeight="1">
      <c r="B24" s="84"/>
      <c r="C24" s="74" t="s">
        <v>139</v>
      </c>
      <c r="D24" s="85"/>
    </row>
    <row r="25" ht="25.5" customHeight="1">
      <c r="B25" s="86"/>
      <c r="C25" s="70" t="s">
        <v>140</v>
      </c>
      <c r="D25" s="83"/>
    </row>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B2:D2"/>
    <mergeCell ref="B3:D3"/>
    <mergeCell ref="B4:C4"/>
    <mergeCell ref="B6:D6"/>
    <mergeCell ref="B12:D12"/>
    <mergeCell ref="B17:D17"/>
    <mergeCell ref="B22:D22"/>
  </mergeCells>
  <conditionalFormatting sqref="B6:B1000">
    <cfRule type="expression" dxfId="2" priority="1">
      <formula>B6="✓ Done"</formula>
    </cfRule>
  </conditionalFormatting>
  <conditionalFormatting sqref="B6:B1000">
    <cfRule type="expression" dxfId="0" priority="2">
      <formula>B6="✗ Issue"</formula>
    </cfRule>
  </conditionalFormatting>
  <dataValidations>
    <dataValidation type="list" allowBlank="1" sqref="B7:B10 B13:B15 B18:B20 B23:B25">
      <formula1>"✓ Done,— N/A,✗ Issue"</formula1>
    </dataValidation>
  </dataValidations>
  <printOptions/>
  <pageMargins bottom="1.0" footer="0.0" header="0.0" left="0.75" right="0.75" top="1.0"/>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B91C1C"/>
    <pageSetUpPr/>
  </sheetPr>
  <sheetViews>
    <sheetView showGridLines="0" workbookViewId="0"/>
  </sheetViews>
  <sheetFormatPr customHeight="1" defaultColWidth="14.43" defaultRowHeight="15.0"/>
  <cols>
    <col customWidth="1" min="1" max="1" width="3.0"/>
    <col customWidth="1" min="2" max="2" width="10.0"/>
    <col customWidth="1" min="3" max="3" width="14.0"/>
    <col customWidth="1" min="4" max="4" width="28.0"/>
    <col customWidth="1" min="5" max="5" width="13.0"/>
    <col customWidth="1" min="6" max="6" width="14.0"/>
    <col customWidth="1" min="7" max="7" width="16.0"/>
    <col customWidth="1" min="8" max="8" width="14.0"/>
    <col customWidth="1" min="9" max="9" width="38.0"/>
    <col customWidth="1" min="10" max="10" width="16.0"/>
    <col customWidth="1" min="11" max="11" width="18.0"/>
    <col customWidth="1" min="12" max="12" width="16.0"/>
    <col customWidth="1" min="13" max="13" width="28.0"/>
    <col customWidth="1" min="14" max="14" width="22.0"/>
    <col customWidth="1" min="15" max="26" width="8.71"/>
  </cols>
  <sheetData>
    <row r="1" ht="7.5" customHeight="1"/>
    <row r="2" ht="39.75" customHeight="1">
      <c r="A2" s="1"/>
      <c r="B2" s="39" t="s">
        <v>141</v>
      </c>
      <c r="C2" s="3"/>
      <c r="D2" s="3"/>
      <c r="E2" s="3"/>
      <c r="F2" s="3"/>
      <c r="G2" s="3"/>
      <c r="H2" s="3"/>
      <c r="I2" s="3"/>
      <c r="J2" s="3"/>
      <c r="K2" s="3"/>
      <c r="L2" s="3"/>
      <c r="M2" s="3"/>
      <c r="N2" s="4"/>
    </row>
    <row r="3" ht="19.5" customHeight="1">
      <c r="B3" s="40" t="s">
        <v>142</v>
      </c>
    </row>
    <row r="4" ht="31.5" customHeight="1">
      <c r="B4" s="41" t="s">
        <v>143</v>
      </c>
      <c r="C4" s="41" t="s">
        <v>62</v>
      </c>
      <c r="D4" s="41" t="s">
        <v>144</v>
      </c>
      <c r="E4" s="41" t="s">
        <v>145</v>
      </c>
      <c r="F4" s="41" t="s">
        <v>146</v>
      </c>
      <c r="G4" s="41" t="s">
        <v>147</v>
      </c>
      <c r="H4" s="41" t="s">
        <v>148</v>
      </c>
      <c r="I4" s="41" t="s">
        <v>149</v>
      </c>
      <c r="J4" s="41" t="s">
        <v>150</v>
      </c>
      <c r="K4" s="41" t="s">
        <v>151</v>
      </c>
      <c r="L4" s="41" t="s">
        <v>152</v>
      </c>
      <c r="M4" s="41" t="s">
        <v>153</v>
      </c>
      <c r="N4" s="41" t="s">
        <v>154</v>
      </c>
    </row>
    <row r="5" ht="24.0" customHeight="1">
      <c r="B5" s="42" t="s">
        <v>155</v>
      </c>
      <c r="C5" s="87" t="s">
        <v>76</v>
      </c>
      <c r="D5" s="43" t="s">
        <v>77</v>
      </c>
      <c r="E5" s="47" t="s">
        <v>156</v>
      </c>
      <c r="F5" s="49">
        <v>1800.0</v>
      </c>
      <c r="G5" s="50" t="s">
        <v>79</v>
      </c>
      <c r="H5" s="43" t="s">
        <v>157</v>
      </c>
      <c r="I5" s="88" t="s">
        <v>158</v>
      </c>
      <c r="J5" s="44" t="s">
        <v>159</v>
      </c>
      <c r="K5" s="89" t="s">
        <v>160</v>
      </c>
      <c r="L5" s="44"/>
      <c r="M5" s="88" t="s">
        <v>161</v>
      </c>
      <c r="N5" s="90" t="str">
        <f t="shared" ref="N5:N8" si="1">IF(B5="","","📋 See Submit tab")</f>
        <v>📋 See Submit tab</v>
      </c>
    </row>
    <row r="6" ht="24.0" customHeight="1">
      <c r="B6" s="51" t="s">
        <v>162</v>
      </c>
      <c r="C6" s="91" t="s">
        <v>76</v>
      </c>
      <c r="D6" s="52" t="s">
        <v>77</v>
      </c>
      <c r="E6" s="56" t="s">
        <v>163</v>
      </c>
      <c r="F6" s="58">
        <v>300.0</v>
      </c>
      <c r="G6" s="59" t="s">
        <v>164</v>
      </c>
      <c r="H6" s="52" t="s">
        <v>165</v>
      </c>
      <c r="I6" s="92" t="s">
        <v>166</v>
      </c>
      <c r="J6" s="53" t="s">
        <v>167</v>
      </c>
      <c r="K6" s="93" t="s">
        <v>168</v>
      </c>
      <c r="L6" s="53" t="s">
        <v>169</v>
      </c>
      <c r="M6" s="92" t="s">
        <v>170</v>
      </c>
      <c r="N6" s="94" t="str">
        <f t="shared" si="1"/>
        <v>📋 See Submit tab</v>
      </c>
    </row>
    <row r="7" ht="24.0" customHeight="1">
      <c r="B7" s="42" t="s">
        <v>171</v>
      </c>
      <c r="C7" s="87" t="s">
        <v>81</v>
      </c>
      <c r="D7" s="43" t="s">
        <v>106</v>
      </c>
      <c r="E7" s="47" t="s">
        <v>172</v>
      </c>
      <c r="F7" s="49">
        <v>6500.0</v>
      </c>
      <c r="G7" s="50" t="s">
        <v>79</v>
      </c>
      <c r="H7" s="43" t="s">
        <v>157</v>
      </c>
      <c r="I7" s="88" t="s">
        <v>173</v>
      </c>
      <c r="J7" s="44" t="s">
        <v>159</v>
      </c>
      <c r="K7" s="89" t="s">
        <v>160</v>
      </c>
      <c r="L7" s="44"/>
      <c r="M7" s="88"/>
      <c r="N7" s="90" t="str">
        <f t="shared" si="1"/>
        <v>📋 See Submit tab</v>
      </c>
    </row>
    <row r="8" ht="24.0" customHeight="1">
      <c r="B8" s="51" t="s">
        <v>174</v>
      </c>
      <c r="C8" s="91" t="s">
        <v>81</v>
      </c>
      <c r="D8" s="52" t="s">
        <v>106</v>
      </c>
      <c r="E8" s="56" t="s">
        <v>175</v>
      </c>
      <c r="F8" s="58">
        <v>2000.0</v>
      </c>
      <c r="G8" s="59" t="s">
        <v>79</v>
      </c>
      <c r="H8" s="52" t="s">
        <v>157</v>
      </c>
      <c r="I8" s="92" t="s">
        <v>176</v>
      </c>
      <c r="J8" s="53" t="s">
        <v>167</v>
      </c>
      <c r="K8" s="93" t="s">
        <v>160</v>
      </c>
      <c r="L8" s="53"/>
      <c r="M8" s="92" t="s">
        <v>177</v>
      </c>
      <c r="N8" s="94" t="str">
        <f t="shared" si="1"/>
        <v>📋 See Submit tab</v>
      </c>
    </row>
    <row r="9" ht="24.0" customHeight="1">
      <c r="B9" s="42"/>
      <c r="C9" s="87"/>
      <c r="D9" s="43"/>
      <c r="E9" s="45"/>
      <c r="F9" s="49"/>
      <c r="G9" s="50"/>
      <c r="H9" s="43"/>
      <c r="I9" s="88"/>
      <c r="J9" s="95"/>
      <c r="K9" s="95"/>
      <c r="L9" s="95"/>
      <c r="M9" s="95"/>
      <c r="N9" s="95"/>
    </row>
    <row r="10" ht="24.0" customHeight="1">
      <c r="B10" s="51"/>
      <c r="C10" s="91"/>
      <c r="D10" s="52"/>
      <c r="E10" s="54"/>
      <c r="F10" s="58"/>
      <c r="G10" s="59"/>
      <c r="H10" s="52"/>
      <c r="I10" s="92"/>
      <c r="J10" s="96"/>
      <c r="K10" s="96"/>
      <c r="L10" s="96"/>
      <c r="M10" s="96"/>
      <c r="N10" s="96"/>
    </row>
    <row r="11" ht="24.0" customHeight="1">
      <c r="B11" s="42"/>
      <c r="C11" s="87"/>
      <c r="D11" s="43"/>
      <c r="E11" s="45"/>
      <c r="F11" s="49"/>
      <c r="G11" s="50"/>
      <c r="H11" s="43"/>
      <c r="I11" s="88"/>
      <c r="J11" s="95"/>
      <c r="K11" s="95"/>
      <c r="L11" s="95"/>
      <c r="M11" s="95"/>
      <c r="N11" s="95"/>
    </row>
    <row r="12" ht="24.0" customHeight="1">
      <c r="B12" s="51"/>
      <c r="C12" s="91"/>
      <c r="D12" s="52"/>
      <c r="E12" s="54"/>
      <c r="F12" s="58"/>
      <c r="G12" s="59"/>
      <c r="H12" s="52"/>
      <c r="I12" s="92"/>
      <c r="J12" s="96"/>
      <c r="K12" s="96"/>
      <c r="L12" s="96"/>
      <c r="M12" s="96"/>
      <c r="N12" s="96"/>
    </row>
    <row r="13" ht="24.0" customHeight="1">
      <c r="B13" s="42"/>
      <c r="C13" s="87"/>
      <c r="D13" s="43"/>
      <c r="E13" s="45"/>
      <c r="F13" s="49"/>
      <c r="G13" s="50"/>
      <c r="H13" s="43"/>
      <c r="I13" s="88"/>
      <c r="J13" s="95"/>
      <c r="K13" s="95"/>
      <c r="L13" s="95"/>
      <c r="M13" s="95"/>
      <c r="N13" s="95"/>
    </row>
    <row r="14" ht="24.0" customHeight="1">
      <c r="B14" s="51"/>
      <c r="C14" s="91"/>
      <c r="D14" s="52"/>
      <c r="E14" s="54"/>
      <c r="F14" s="58"/>
      <c r="G14" s="59"/>
      <c r="H14" s="52"/>
      <c r="I14" s="92"/>
      <c r="J14" s="96"/>
      <c r="K14" s="96"/>
      <c r="L14" s="96"/>
      <c r="M14" s="96"/>
      <c r="N14" s="96"/>
    </row>
    <row r="15" ht="24.0" customHeight="1">
      <c r="B15" s="42"/>
      <c r="C15" s="87"/>
      <c r="D15" s="43"/>
      <c r="E15" s="45"/>
      <c r="F15" s="49"/>
      <c r="G15" s="50"/>
      <c r="H15" s="43"/>
      <c r="I15" s="88"/>
      <c r="J15" s="95"/>
      <c r="K15" s="95"/>
      <c r="L15" s="95"/>
      <c r="M15" s="95"/>
      <c r="N15" s="95"/>
    </row>
    <row r="16" ht="24.0" customHeight="1">
      <c r="B16" s="51"/>
      <c r="C16" s="91"/>
      <c r="D16" s="52"/>
      <c r="E16" s="54"/>
      <c r="F16" s="58"/>
      <c r="G16" s="59"/>
      <c r="H16" s="52"/>
      <c r="I16" s="92"/>
      <c r="J16" s="96"/>
      <c r="K16" s="96"/>
      <c r="L16" s="96"/>
      <c r="M16" s="96"/>
      <c r="N16" s="96"/>
    </row>
    <row r="17" ht="24.0" customHeight="1">
      <c r="B17" s="42"/>
      <c r="C17" s="87"/>
      <c r="D17" s="43"/>
      <c r="E17" s="45"/>
      <c r="F17" s="49"/>
      <c r="G17" s="50"/>
      <c r="H17" s="43"/>
      <c r="I17" s="88"/>
      <c r="J17" s="95"/>
      <c r="K17" s="95"/>
      <c r="L17" s="95"/>
      <c r="M17" s="95"/>
      <c r="N17" s="95"/>
    </row>
    <row r="18" ht="24.0" customHeight="1">
      <c r="B18" s="51"/>
      <c r="C18" s="91"/>
      <c r="D18" s="52"/>
      <c r="E18" s="54"/>
      <c r="F18" s="58"/>
      <c r="G18" s="59"/>
      <c r="H18" s="52"/>
      <c r="I18" s="92"/>
      <c r="J18" s="96"/>
      <c r="K18" s="96"/>
      <c r="L18" s="96"/>
      <c r="M18" s="96"/>
      <c r="N18" s="96"/>
    </row>
    <row r="19" ht="24.0" customHeight="1">
      <c r="B19" s="42"/>
      <c r="C19" s="87"/>
      <c r="D19" s="43"/>
      <c r="E19" s="45"/>
      <c r="F19" s="49"/>
      <c r="G19" s="50"/>
      <c r="H19" s="43"/>
      <c r="I19" s="88"/>
      <c r="J19" s="95"/>
      <c r="K19" s="95"/>
      <c r="L19" s="95"/>
      <c r="M19" s="95"/>
      <c r="N19" s="95"/>
    </row>
    <row r="20" ht="24.0" customHeight="1">
      <c r="B20" s="51"/>
      <c r="C20" s="91"/>
      <c r="D20" s="52"/>
      <c r="E20" s="54"/>
      <c r="F20" s="58"/>
      <c r="G20" s="59"/>
      <c r="H20" s="52"/>
      <c r="I20" s="92"/>
      <c r="J20" s="96"/>
      <c r="K20" s="96"/>
      <c r="L20" s="96"/>
      <c r="M20" s="96"/>
      <c r="N20" s="96"/>
    </row>
    <row r="21" ht="24.0" customHeight="1">
      <c r="B21" s="42"/>
      <c r="C21" s="87"/>
      <c r="D21" s="43"/>
      <c r="E21" s="45"/>
      <c r="F21" s="49"/>
      <c r="G21" s="50"/>
      <c r="H21" s="43"/>
      <c r="I21" s="88"/>
      <c r="J21" s="95"/>
      <c r="K21" s="95"/>
      <c r="L21" s="95"/>
      <c r="M21" s="95"/>
      <c r="N21" s="95"/>
    </row>
    <row r="22" ht="24.0" customHeight="1">
      <c r="B22" s="51"/>
      <c r="C22" s="91"/>
      <c r="D22" s="52"/>
      <c r="E22" s="54"/>
      <c r="F22" s="58"/>
      <c r="G22" s="59"/>
      <c r="H22" s="52"/>
      <c r="I22" s="92"/>
      <c r="J22" s="96"/>
      <c r="K22" s="96"/>
      <c r="L22" s="96"/>
      <c r="M22" s="96"/>
      <c r="N22" s="96"/>
    </row>
    <row r="23" ht="24.0" customHeight="1">
      <c r="B23" s="42"/>
      <c r="C23" s="87"/>
      <c r="D23" s="43"/>
      <c r="E23" s="45"/>
      <c r="F23" s="49"/>
      <c r="G23" s="50"/>
      <c r="H23" s="43"/>
      <c r="I23" s="88"/>
      <c r="J23" s="95"/>
      <c r="K23" s="95"/>
      <c r="L23" s="95"/>
      <c r="M23" s="95"/>
      <c r="N23" s="95"/>
    </row>
    <row r="24" ht="24.0" customHeight="1">
      <c r="B24" s="51"/>
      <c r="C24" s="91"/>
      <c r="D24" s="52"/>
      <c r="E24" s="54"/>
      <c r="F24" s="58"/>
      <c r="G24" s="59"/>
      <c r="H24" s="52"/>
      <c r="I24" s="92"/>
      <c r="J24" s="96"/>
      <c r="K24" s="96"/>
      <c r="L24" s="96"/>
      <c r="M24" s="96"/>
      <c r="N24" s="96"/>
    </row>
    <row r="25" ht="24.0" customHeight="1">
      <c r="B25" s="42"/>
      <c r="C25" s="87"/>
      <c r="D25" s="43"/>
      <c r="E25" s="45"/>
      <c r="F25" s="49"/>
      <c r="G25" s="50"/>
      <c r="H25" s="43"/>
      <c r="I25" s="88"/>
      <c r="J25" s="95"/>
      <c r="K25" s="95"/>
      <c r="L25" s="95"/>
      <c r="M25" s="95"/>
      <c r="N25" s="95"/>
    </row>
    <row r="26" ht="24.0" customHeight="1">
      <c r="B26" s="51"/>
      <c r="C26" s="91"/>
      <c r="D26" s="52"/>
      <c r="E26" s="54"/>
      <c r="F26" s="58"/>
      <c r="G26" s="59"/>
      <c r="H26" s="52"/>
      <c r="I26" s="92"/>
      <c r="J26" s="96"/>
      <c r="K26" s="96"/>
      <c r="L26" s="96"/>
      <c r="M26" s="96"/>
      <c r="N26" s="96"/>
    </row>
    <row r="27" ht="24.0" customHeight="1">
      <c r="B27" s="42"/>
      <c r="C27" s="87"/>
      <c r="D27" s="43"/>
      <c r="E27" s="45"/>
      <c r="F27" s="49"/>
      <c r="G27" s="50"/>
      <c r="H27" s="43"/>
      <c r="I27" s="88"/>
      <c r="J27" s="95"/>
      <c r="K27" s="95"/>
      <c r="L27" s="95"/>
      <c r="M27" s="95"/>
      <c r="N27" s="95"/>
    </row>
    <row r="28" ht="24.0" customHeight="1">
      <c r="B28" s="51"/>
      <c r="C28" s="91"/>
      <c r="D28" s="52"/>
      <c r="E28" s="54"/>
      <c r="F28" s="58"/>
      <c r="G28" s="59"/>
      <c r="H28" s="52"/>
      <c r="I28" s="92"/>
      <c r="J28" s="96"/>
      <c r="K28" s="96"/>
      <c r="L28" s="96"/>
      <c r="M28" s="96"/>
      <c r="N28" s="96"/>
    </row>
    <row r="29" ht="24.0" customHeight="1">
      <c r="B29" s="42"/>
      <c r="C29" s="87"/>
      <c r="D29" s="43"/>
      <c r="E29" s="45"/>
      <c r="F29" s="49"/>
      <c r="G29" s="50"/>
      <c r="H29" s="43"/>
      <c r="I29" s="88"/>
      <c r="J29" s="95"/>
      <c r="K29" s="95"/>
      <c r="L29" s="95"/>
      <c r="M29" s="95"/>
      <c r="N29" s="95"/>
    </row>
    <row r="30" ht="27.75" customHeight="1">
      <c r="B30" s="60" t="s">
        <v>87</v>
      </c>
      <c r="C30" s="61"/>
      <c r="D30" s="61"/>
      <c r="E30" s="61"/>
      <c r="F30" s="62">
        <f>SUMIF(E5:E29,"&lt;&gt;")</f>
        <v>0</v>
      </c>
      <c r="G30" s="61"/>
      <c r="H30" s="61"/>
      <c r="I30" s="61"/>
    </row>
    <row r="31" ht="24.0" customHeight="1">
      <c r="B31" s="97" t="s">
        <v>178</v>
      </c>
      <c r="C31" s="9"/>
      <c r="D31" s="9"/>
      <c r="E31" s="10"/>
      <c r="F31" s="98">
        <f>SUMIF(F5:F29,"No",E5:E29)</f>
        <v>0</v>
      </c>
    </row>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B2:N2"/>
    <mergeCell ref="B3:N3"/>
    <mergeCell ref="B31:E31"/>
  </mergeCells>
  <conditionalFormatting sqref="F5:F29">
    <cfRule type="expression" dxfId="0" priority="1">
      <formula>F5="No"</formula>
    </cfRule>
  </conditionalFormatting>
  <conditionalFormatting sqref="F5:F29">
    <cfRule type="expression" dxfId="2" priority="2">
      <formula>F5="Yes"</formula>
    </cfRule>
  </conditionalFormatting>
  <conditionalFormatting sqref="K5:K29">
    <cfRule type="expression" dxfId="2" priority="3">
      <formula>K5="Approved — Proceed"</formula>
    </cfRule>
  </conditionalFormatting>
  <conditionalFormatting sqref="K5:K29">
    <cfRule type="expression" dxfId="0" priority="4">
      <formula>K5="Rejected"</formula>
    </cfRule>
  </conditionalFormatting>
  <conditionalFormatting sqref="K5:K29">
    <cfRule type="expression" dxfId="1" priority="5">
      <formula>K5="Pending Review"</formula>
    </cfRule>
  </conditionalFormatting>
  <dataValidations>
    <dataValidation type="list" allowBlank="1" sqref="G5:G29">
      <formula1>"Signed Document,Email,Text,Verbal,Not Yet"</formula1>
    </dataValidation>
    <dataValidation type="list" allowBlank="1" sqref="F5:F29">
      <formula1>"Yes,No,Pending"</formula1>
    </dataValidation>
    <dataValidation type="list" allowBlank="1" sqref="K5:K29">
      <formula1>"Pending Review,Approved — Proceed,Rejected,On Hold"</formula1>
    </dataValidation>
  </dataValidations>
  <printOptions/>
  <pageMargins bottom="1.0" footer="0.0" header="0.0" left="0.75" right="0.75" top="1.0"/>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2026-03-27T13:10:36Z</dcterms:created>
  <dc:creator>openpyxl</dc:creator>
</cp:coreProperties>
</file>